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ANEXO 2 PRIORIZACION\"/>
    </mc:Choice>
  </mc:AlternateContent>
  <xr:revisionPtr revIDLastSave="0" documentId="8_{F40906E1-B14B-44E8-BD74-124E047C3C17}" xr6:coauthVersionLast="37" xr6:coauthVersionMax="37" xr10:uidLastSave="{00000000-0000-0000-0000-000000000000}"/>
  <bookViews>
    <workbookView xWindow="0" yWindow="0" windowWidth="20490" windowHeight="7245" xr2:uid="{00000000-000D-0000-FFFF-FFFF00000000}"/>
  </bookViews>
  <sheets>
    <sheet name="RACION EN SITIO" sheetId="1" r:id="rId1"/>
    <sheet name="MUNICIPIOS" sheetId="3" r:id="rId2"/>
  </sheets>
  <externalReferences>
    <externalReference r:id="rId3"/>
    <externalReference r:id="rId4"/>
  </externalReferences>
  <definedNames>
    <definedName name="_xlnm._FilterDatabase" localSheetId="0" hidden="1">'RACION EN SITIO'!$A$2:$AB$912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910" i="1" l="1"/>
  <c r="Y910" i="1" l="1"/>
  <c r="Z910" i="1"/>
  <c r="AA910" i="1"/>
  <c r="AB910" i="1"/>
  <c r="X910" i="1"/>
  <c r="X911" i="1" l="1"/>
  <c r="D3" i="3"/>
  <c r="D16" i="3"/>
  <c r="D4" i="3"/>
  <c r="D5" i="3"/>
  <c r="D6" i="3"/>
  <c r="D7" i="3"/>
  <c r="D8" i="3"/>
  <c r="D9" i="3"/>
  <c r="D10" i="3"/>
  <c r="D11" i="3"/>
  <c r="D12" i="3"/>
  <c r="D13" i="3"/>
  <c r="D14" i="3"/>
  <c r="D15" i="3"/>
  <c r="B16" i="3"/>
  <c r="C16" i="3"/>
  <c r="T910" i="1"/>
  <c r="U910" i="1"/>
  <c r="V910" i="1"/>
  <c r="J910" i="1"/>
  <c r="L909" i="1" l="1"/>
  <c r="K909" i="1"/>
  <c r="H909" i="1"/>
  <c r="P908" i="1"/>
  <c r="M908" i="1"/>
  <c r="L908" i="1"/>
  <c r="K908" i="1"/>
  <c r="H908" i="1"/>
  <c r="P907" i="1"/>
  <c r="L907" i="1"/>
  <c r="O907" i="1" s="1"/>
  <c r="H907" i="1"/>
  <c r="Q906" i="1"/>
  <c r="P906" i="1"/>
  <c r="M906" i="1"/>
  <c r="L906" i="1"/>
  <c r="K906" i="1"/>
  <c r="H906" i="1"/>
  <c r="I906" i="1"/>
  <c r="Q905" i="1"/>
  <c r="P905" i="1"/>
  <c r="M905" i="1"/>
  <c r="L905" i="1"/>
  <c r="K905" i="1"/>
  <c r="H905" i="1"/>
  <c r="Q904" i="1"/>
  <c r="P904" i="1"/>
  <c r="M904" i="1"/>
  <c r="L904" i="1"/>
  <c r="K904" i="1"/>
  <c r="H904" i="1"/>
  <c r="I904" i="1"/>
  <c r="P903" i="1"/>
  <c r="M903" i="1"/>
  <c r="L903" i="1"/>
  <c r="K903" i="1"/>
  <c r="H903" i="1"/>
  <c r="R902" i="1"/>
  <c r="Q902" i="1"/>
  <c r="P902" i="1"/>
  <c r="L902" i="1"/>
  <c r="K902" i="1"/>
  <c r="H902" i="1"/>
  <c r="P901" i="1"/>
  <c r="L901" i="1"/>
  <c r="O901" i="1" s="1"/>
  <c r="H901" i="1"/>
  <c r="R900" i="1"/>
  <c r="Q900" i="1"/>
  <c r="P900" i="1"/>
  <c r="L900" i="1"/>
  <c r="H900" i="1"/>
  <c r="P899" i="1"/>
  <c r="L899" i="1"/>
  <c r="O899" i="1" s="1"/>
  <c r="H899" i="1"/>
  <c r="P898" i="1"/>
  <c r="L898" i="1"/>
  <c r="O898" i="1" s="1"/>
  <c r="H898" i="1"/>
  <c r="P897" i="1"/>
  <c r="L897" i="1"/>
  <c r="O897" i="1" s="1"/>
  <c r="H897" i="1"/>
  <c r="P896" i="1"/>
  <c r="M896" i="1"/>
  <c r="L896" i="1"/>
  <c r="K896" i="1"/>
  <c r="H896" i="1"/>
  <c r="I896" i="1"/>
  <c r="R895" i="1"/>
  <c r="Q895" i="1"/>
  <c r="P895" i="1"/>
  <c r="L895" i="1"/>
  <c r="K895" i="1"/>
  <c r="H895" i="1"/>
  <c r="I895" i="1"/>
  <c r="R894" i="1"/>
  <c r="Q894" i="1"/>
  <c r="L894" i="1"/>
  <c r="K894" i="1"/>
  <c r="H894" i="1"/>
  <c r="I894" i="1"/>
  <c r="R893" i="1"/>
  <c r="Q893" i="1"/>
  <c r="P893" i="1"/>
  <c r="L893" i="1"/>
  <c r="K893" i="1"/>
  <c r="H893" i="1"/>
  <c r="I893" i="1"/>
  <c r="R892" i="1"/>
  <c r="Q892" i="1"/>
  <c r="P892" i="1"/>
  <c r="L892" i="1"/>
  <c r="H892" i="1"/>
  <c r="I892" i="1"/>
  <c r="P891" i="1"/>
  <c r="L891" i="1"/>
  <c r="K891" i="1"/>
  <c r="H891" i="1"/>
  <c r="I891" i="1"/>
  <c r="R890" i="1"/>
  <c r="Q890" i="1"/>
  <c r="L890" i="1"/>
  <c r="K890" i="1"/>
  <c r="H890" i="1"/>
  <c r="I890" i="1"/>
  <c r="R889" i="1"/>
  <c r="P889" i="1"/>
  <c r="L889" i="1"/>
  <c r="O889" i="1" s="1"/>
  <c r="H889" i="1"/>
  <c r="R888" i="1"/>
  <c r="Q888" i="1"/>
  <c r="P888" i="1"/>
  <c r="L888" i="1"/>
  <c r="O888" i="1" s="1"/>
  <c r="H888" i="1"/>
  <c r="R887" i="1"/>
  <c r="P887" i="1"/>
  <c r="M887" i="1"/>
  <c r="L887" i="1"/>
  <c r="K887" i="1"/>
  <c r="H887" i="1"/>
  <c r="I887" i="1"/>
  <c r="R886" i="1"/>
  <c r="P886" i="1"/>
  <c r="L886" i="1"/>
  <c r="K886" i="1"/>
  <c r="H886" i="1"/>
  <c r="P885" i="1"/>
  <c r="N885" i="1"/>
  <c r="M885" i="1"/>
  <c r="L885" i="1"/>
  <c r="K885" i="1"/>
  <c r="H885" i="1"/>
  <c r="I885" i="1"/>
  <c r="R884" i="1"/>
  <c r="Q884" i="1"/>
  <c r="P884" i="1"/>
  <c r="K884" i="1"/>
  <c r="O884" i="1" s="1"/>
  <c r="H884" i="1"/>
  <c r="I884" i="1"/>
  <c r="R883" i="1"/>
  <c r="P883" i="1"/>
  <c r="N883" i="1"/>
  <c r="M883" i="1"/>
  <c r="L883" i="1"/>
  <c r="K883" i="1"/>
  <c r="H883" i="1"/>
  <c r="I883" i="1"/>
  <c r="R882" i="1"/>
  <c r="Q882" i="1"/>
  <c r="P882" i="1"/>
  <c r="K882" i="1"/>
  <c r="H882" i="1"/>
  <c r="I882" i="1"/>
  <c r="R881" i="1"/>
  <c r="Q881" i="1"/>
  <c r="P881" i="1"/>
  <c r="K881" i="1"/>
  <c r="H881" i="1"/>
  <c r="I881" i="1"/>
  <c r="R880" i="1"/>
  <c r="Q880" i="1"/>
  <c r="P880" i="1"/>
  <c r="L880" i="1"/>
  <c r="K880" i="1"/>
  <c r="H880" i="1"/>
  <c r="I880" i="1"/>
  <c r="R879" i="1"/>
  <c r="Q879" i="1"/>
  <c r="P879" i="1"/>
  <c r="L879" i="1"/>
  <c r="K879" i="1"/>
  <c r="H879" i="1"/>
  <c r="I879" i="1"/>
  <c r="R878" i="1"/>
  <c r="Q878" i="1"/>
  <c r="P878" i="1"/>
  <c r="L878" i="1"/>
  <c r="K878" i="1"/>
  <c r="H878" i="1"/>
  <c r="I878" i="1"/>
  <c r="R877" i="1"/>
  <c r="Q877" i="1"/>
  <c r="P877" i="1"/>
  <c r="K877" i="1"/>
  <c r="O877" i="1" s="1"/>
  <c r="H877" i="1"/>
  <c r="I877" i="1"/>
  <c r="R876" i="1"/>
  <c r="Q876" i="1"/>
  <c r="P876" i="1"/>
  <c r="L876" i="1"/>
  <c r="K876" i="1"/>
  <c r="H876" i="1"/>
  <c r="I876" i="1"/>
  <c r="R875" i="1"/>
  <c r="Q875" i="1"/>
  <c r="P875" i="1"/>
  <c r="M875" i="1"/>
  <c r="L875" i="1"/>
  <c r="K875" i="1"/>
  <c r="H875" i="1"/>
  <c r="I875" i="1"/>
  <c r="R874" i="1"/>
  <c r="Q874" i="1"/>
  <c r="P874" i="1"/>
  <c r="L874" i="1"/>
  <c r="K874" i="1"/>
  <c r="H874" i="1"/>
  <c r="I874" i="1"/>
  <c r="R873" i="1"/>
  <c r="P873" i="1"/>
  <c r="M873" i="1"/>
  <c r="L873" i="1"/>
  <c r="K873" i="1"/>
  <c r="H873" i="1"/>
  <c r="I873" i="1"/>
  <c r="R872" i="1"/>
  <c r="Q872" i="1"/>
  <c r="P872" i="1"/>
  <c r="L872" i="1"/>
  <c r="O872" i="1" s="1"/>
  <c r="H872" i="1"/>
  <c r="I872" i="1"/>
  <c r="R871" i="1"/>
  <c r="Q871" i="1"/>
  <c r="P871" i="1"/>
  <c r="K871" i="1"/>
  <c r="O871" i="1" s="1"/>
  <c r="H871" i="1"/>
  <c r="I871" i="1"/>
  <c r="R870" i="1"/>
  <c r="Q870" i="1"/>
  <c r="P870" i="1"/>
  <c r="L870" i="1"/>
  <c r="O870" i="1" s="1"/>
  <c r="H870" i="1"/>
  <c r="I870" i="1"/>
  <c r="R869" i="1"/>
  <c r="P869" i="1"/>
  <c r="K869" i="1"/>
  <c r="O869" i="1" s="1"/>
  <c r="H869" i="1"/>
  <c r="I869" i="1"/>
  <c r="R868" i="1"/>
  <c r="P868" i="1"/>
  <c r="M868" i="1"/>
  <c r="L868" i="1"/>
  <c r="K868" i="1"/>
  <c r="H868" i="1"/>
  <c r="I868" i="1"/>
  <c r="R867" i="1"/>
  <c r="Q867" i="1"/>
  <c r="P867" i="1"/>
  <c r="M867" i="1"/>
  <c r="K867" i="1"/>
  <c r="H867" i="1"/>
  <c r="I867" i="1"/>
  <c r="S866" i="1"/>
  <c r="R866" i="1"/>
  <c r="Q866" i="1"/>
  <c r="P866" i="1"/>
  <c r="O866" i="1"/>
  <c r="H866" i="1"/>
  <c r="S865" i="1"/>
  <c r="R865" i="1"/>
  <c r="P865" i="1"/>
  <c r="L865" i="1"/>
  <c r="K865" i="1"/>
  <c r="H865" i="1"/>
  <c r="S864" i="1"/>
  <c r="R864" i="1"/>
  <c r="P864" i="1"/>
  <c r="O864" i="1"/>
  <c r="H864" i="1"/>
  <c r="S863" i="1"/>
  <c r="R863" i="1"/>
  <c r="P863" i="1"/>
  <c r="L863" i="1"/>
  <c r="O863" i="1" s="1"/>
  <c r="H863" i="1"/>
  <c r="S862" i="1"/>
  <c r="R862" i="1"/>
  <c r="Q862" i="1"/>
  <c r="P862" i="1"/>
  <c r="K862" i="1"/>
  <c r="O862" i="1" s="1"/>
  <c r="H862" i="1"/>
  <c r="S861" i="1"/>
  <c r="Q861" i="1"/>
  <c r="P861" i="1"/>
  <c r="K861" i="1"/>
  <c r="O861" i="1" s="1"/>
  <c r="H861" i="1"/>
  <c r="S860" i="1"/>
  <c r="Q860" i="1"/>
  <c r="P860" i="1"/>
  <c r="K860" i="1"/>
  <c r="O860" i="1" s="1"/>
  <c r="H860" i="1"/>
  <c r="S859" i="1"/>
  <c r="R859" i="1"/>
  <c r="Q859" i="1"/>
  <c r="P859" i="1"/>
  <c r="M859" i="1"/>
  <c r="K859" i="1"/>
  <c r="H859" i="1"/>
  <c r="S858" i="1"/>
  <c r="R858" i="1"/>
  <c r="Q858" i="1"/>
  <c r="P858" i="1"/>
  <c r="O858" i="1"/>
  <c r="H858" i="1"/>
  <c r="S857" i="1"/>
  <c r="Q857" i="1"/>
  <c r="P857" i="1"/>
  <c r="K857" i="1"/>
  <c r="O857" i="1" s="1"/>
  <c r="H857" i="1"/>
  <c r="S856" i="1"/>
  <c r="R856" i="1"/>
  <c r="Q856" i="1"/>
  <c r="P856" i="1"/>
  <c r="L856" i="1"/>
  <c r="H856" i="1"/>
  <c r="S855" i="1"/>
  <c r="R855" i="1"/>
  <c r="Q855" i="1"/>
  <c r="P855" i="1"/>
  <c r="L855" i="1"/>
  <c r="K855" i="1"/>
  <c r="H855" i="1"/>
  <c r="S854" i="1"/>
  <c r="M854" i="1"/>
  <c r="L854" i="1"/>
  <c r="K854" i="1"/>
  <c r="H854" i="1"/>
  <c r="R853" i="1"/>
  <c r="Q853" i="1"/>
  <c r="P853" i="1"/>
  <c r="L853" i="1"/>
  <c r="K853" i="1"/>
  <c r="H853" i="1"/>
  <c r="I853" i="1"/>
  <c r="R852" i="1"/>
  <c r="Q852" i="1"/>
  <c r="P852" i="1"/>
  <c r="K852" i="1"/>
  <c r="O852" i="1" s="1"/>
  <c r="H852" i="1"/>
  <c r="I852" i="1"/>
  <c r="Q851" i="1"/>
  <c r="P851" i="1"/>
  <c r="L851" i="1"/>
  <c r="K851" i="1"/>
  <c r="H851" i="1"/>
  <c r="I851" i="1"/>
  <c r="R850" i="1"/>
  <c r="Q850" i="1"/>
  <c r="P850" i="1"/>
  <c r="L850" i="1"/>
  <c r="K850" i="1"/>
  <c r="H850" i="1"/>
  <c r="I850" i="1"/>
  <c r="R849" i="1"/>
  <c r="Q849" i="1"/>
  <c r="P849" i="1"/>
  <c r="M849" i="1"/>
  <c r="L849" i="1"/>
  <c r="K849" i="1"/>
  <c r="H849" i="1"/>
  <c r="I849" i="1"/>
  <c r="S848" i="1"/>
  <c r="R848" i="1"/>
  <c r="Q848" i="1"/>
  <c r="P848" i="1"/>
  <c r="L848" i="1"/>
  <c r="O848" i="1" s="1"/>
  <c r="H848" i="1"/>
  <c r="S847" i="1"/>
  <c r="R847" i="1"/>
  <c r="Q847" i="1"/>
  <c r="P847" i="1"/>
  <c r="O847" i="1"/>
  <c r="H847" i="1"/>
  <c r="S846" i="1"/>
  <c r="R846" i="1"/>
  <c r="Q846" i="1"/>
  <c r="P846" i="1"/>
  <c r="K846" i="1"/>
  <c r="O846" i="1" s="1"/>
  <c r="H846" i="1"/>
  <c r="S845" i="1"/>
  <c r="R845" i="1"/>
  <c r="Q845" i="1"/>
  <c r="P845" i="1"/>
  <c r="L845" i="1"/>
  <c r="K845" i="1"/>
  <c r="H845" i="1"/>
  <c r="S844" i="1"/>
  <c r="R844" i="1"/>
  <c r="Q844" i="1"/>
  <c r="P844" i="1"/>
  <c r="L844" i="1"/>
  <c r="O844" i="1" s="1"/>
  <c r="H844" i="1"/>
  <c r="S843" i="1"/>
  <c r="R843" i="1"/>
  <c r="Q843" i="1"/>
  <c r="P843" i="1"/>
  <c r="O843" i="1"/>
  <c r="H843" i="1"/>
  <c r="S842" i="1"/>
  <c r="R842" i="1"/>
  <c r="Q842" i="1"/>
  <c r="P842" i="1"/>
  <c r="L842" i="1"/>
  <c r="K842" i="1"/>
  <c r="H842" i="1"/>
  <c r="S841" i="1"/>
  <c r="R841" i="1"/>
  <c r="Q841" i="1"/>
  <c r="P841" i="1"/>
  <c r="L841" i="1"/>
  <c r="K841" i="1"/>
  <c r="H841" i="1"/>
  <c r="S840" i="1"/>
  <c r="R840" i="1"/>
  <c r="Q840" i="1"/>
  <c r="P840" i="1"/>
  <c r="L840" i="1"/>
  <c r="K840" i="1"/>
  <c r="H840" i="1"/>
  <c r="S839" i="1"/>
  <c r="R839" i="1"/>
  <c r="Q839" i="1"/>
  <c r="P839" i="1"/>
  <c r="L839" i="1"/>
  <c r="K839" i="1"/>
  <c r="H839" i="1"/>
  <c r="S838" i="1"/>
  <c r="R838" i="1"/>
  <c r="Q838" i="1"/>
  <c r="P838" i="1"/>
  <c r="K838" i="1"/>
  <c r="O838" i="1" s="1"/>
  <c r="H838" i="1"/>
  <c r="S837" i="1"/>
  <c r="R837" i="1"/>
  <c r="Q837" i="1"/>
  <c r="P837" i="1"/>
  <c r="M837" i="1"/>
  <c r="L837" i="1"/>
  <c r="K837" i="1"/>
  <c r="H837" i="1"/>
  <c r="S836" i="1"/>
  <c r="R836" i="1"/>
  <c r="Q836" i="1"/>
  <c r="P836" i="1"/>
  <c r="K836" i="1"/>
  <c r="O836" i="1" s="1"/>
  <c r="H836" i="1"/>
  <c r="S835" i="1"/>
  <c r="R835" i="1"/>
  <c r="Q835" i="1"/>
  <c r="P835" i="1"/>
  <c r="L835" i="1"/>
  <c r="K835" i="1"/>
  <c r="H835" i="1"/>
  <c r="S834" i="1"/>
  <c r="R834" i="1"/>
  <c r="Q834" i="1"/>
  <c r="P834" i="1"/>
  <c r="M834" i="1"/>
  <c r="K834" i="1"/>
  <c r="H834" i="1"/>
  <c r="R833" i="1"/>
  <c r="P833" i="1"/>
  <c r="M833" i="1"/>
  <c r="L833" i="1"/>
  <c r="K833" i="1"/>
  <c r="H833" i="1"/>
  <c r="I833" i="1"/>
  <c r="R832" i="1"/>
  <c r="P832" i="1"/>
  <c r="L832" i="1"/>
  <c r="K832" i="1"/>
  <c r="H832" i="1"/>
  <c r="I832" i="1"/>
  <c r="P831" i="1"/>
  <c r="M831" i="1"/>
  <c r="L831" i="1"/>
  <c r="K831" i="1"/>
  <c r="H831" i="1"/>
  <c r="I831" i="1"/>
  <c r="P830" i="1"/>
  <c r="M830" i="1"/>
  <c r="L830" i="1"/>
  <c r="K830" i="1"/>
  <c r="H830" i="1"/>
  <c r="I830" i="1"/>
  <c r="P829" i="1"/>
  <c r="N829" i="1"/>
  <c r="M829" i="1"/>
  <c r="L829" i="1"/>
  <c r="K829" i="1"/>
  <c r="H829" i="1"/>
  <c r="I829" i="1"/>
  <c r="R828" i="1"/>
  <c r="Q828" i="1"/>
  <c r="P828" i="1"/>
  <c r="N828" i="1"/>
  <c r="M828" i="1"/>
  <c r="L828" i="1"/>
  <c r="K828" i="1"/>
  <c r="H828" i="1"/>
  <c r="I828" i="1"/>
  <c r="Q827" i="1"/>
  <c r="P827" i="1"/>
  <c r="K827" i="1"/>
  <c r="O827" i="1" s="1"/>
  <c r="H827" i="1"/>
  <c r="Q826" i="1"/>
  <c r="P826" i="1"/>
  <c r="M826" i="1"/>
  <c r="L826" i="1"/>
  <c r="K826" i="1"/>
  <c r="H826" i="1"/>
  <c r="Q825" i="1"/>
  <c r="P825" i="1"/>
  <c r="L825" i="1"/>
  <c r="H825" i="1"/>
  <c r="S824" i="1"/>
  <c r="Q824" i="1"/>
  <c r="M824" i="1"/>
  <c r="L824" i="1"/>
  <c r="K824" i="1"/>
  <c r="H824" i="1"/>
  <c r="S823" i="1"/>
  <c r="R823" i="1"/>
  <c r="Q823" i="1"/>
  <c r="M823" i="1"/>
  <c r="L823" i="1"/>
  <c r="K823" i="1"/>
  <c r="H823" i="1"/>
  <c r="S822" i="1"/>
  <c r="R822" i="1"/>
  <c r="Q822" i="1"/>
  <c r="K822" i="1"/>
  <c r="O822" i="1" s="1"/>
  <c r="H822" i="1"/>
  <c r="S821" i="1"/>
  <c r="R821" i="1"/>
  <c r="Q821" i="1"/>
  <c r="P821" i="1"/>
  <c r="K821" i="1"/>
  <c r="O821" i="1" s="1"/>
  <c r="H821" i="1"/>
  <c r="S820" i="1"/>
  <c r="R820" i="1"/>
  <c r="Q820" i="1"/>
  <c r="M820" i="1"/>
  <c r="L820" i="1"/>
  <c r="K820" i="1"/>
  <c r="H820" i="1"/>
  <c r="S819" i="1"/>
  <c r="R819" i="1"/>
  <c r="Q819" i="1"/>
  <c r="P819" i="1"/>
  <c r="K819" i="1"/>
  <c r="H819" i="1"/>
  <c r="S818" i="1"/>
  <c r="R818" i="1"/>
  <c r="Q818" i="1"/>
  <c r="L818" i="1"/>
  <c r="K818" i="1"/>
  <c r="H818" i="1"/>
  <c r="S817" i="1"/>
  <c r="R817" i="1"/>
  <c r="Q817" i="1"/>
  <c r="L817" i="1"/>
  <c r="K817" i="1"/>
  <c r="H817" i="1"/>
  <c r="S816" i="1"/>
  <c r="R816" i="1"/>
  <c r="Q816" i="1"/>
  <c r="P816" i="1"/>
  <c r="K816" i="1"/>
  <c r="H816" i="1"/>
  <c r="S815" i="1"/>
  <c r="P815" i="1"/>
  <c r="M815" i="1"/>
  <c r="L815" i="1"/>
  <c r="K815" i="1"/>
  <c r="H815" i="1"/>
  <c r="S814" i="1"/>
  <c r="R814" i="1"/>
  <c r="Q814" i="1"/>
  <c r="P814" i="1"/>
  <c r="K814" i="1"/>
  <c r="O814" i="1" s="1"/>
  <c r="H814" i="1"/>
  <c r="S813" i="1"/>
  <c r="R813" i="1"/>
  <c r="Q813" i="1"/>
  <c r="L813" i="1"/>
  <c r="K813" i="1"/>
  <c r="H813" i="1"/>
  <c r="S812" i="1"/>
  <c r="R812" i="1"/>
  <c r="Q812" i="1"/>
  <c r="M812" i="1"/>
  <c r="L812" i="1"/>
  <c r="K812" i="1"/>
  <c r="H812" i="1"/>
  <c r="S811" i="1"/>
  <c r="R811" i="1"/>
  <c r="Q811" i="1"/>
  <c r="M811" i="1"/>
  <c r="L811" i="1"/>
  <c r="K811" i="1"/>
  <c r="H811" i="1"/>
  <c r="S810" i="1"/>
  <c r="R810" i="1"/>
  <c r="Q810" i="1"/>
  <c r="L810" i="1"/>
  <c r="O810" i="1" s="1"/>
  <c r="H810" i="1"/>
  <c r="N809" i="1"/>
  <c r="M809" i="1"/>
  <c r="L809" i="1"/>
  <c r="K809" i="1"/>
  <c r="H809" i="1"/>
  <c r="I809" i="1"/>
  <c r="S808" i="1"/>
  <c r="R808" i="1"/>
  <c r="L808" i="1"/>
  <c r="K808" i="1"/>
  <c r="H808" i="1"/>
  <c r="S807" i="1"/>
  <c r="R807" i="1"/>
  <c r="Q807" i="1"/>
  <c r="P807" i="1"/>
  <c r="K807" i="1"/>
  <c r="O807" i="1" s="1"/>
  <c r="H807" i="1"/>
  <c r="S806" i="1"/>
  <c r="R806" i="1"/>
  <c r="Q806" i="1"/>
  <c r="L806" i="1"/>
  <c r="K806" i="1"/>
  <c r="H806" i="1"/>
  <c r="S805" i="1"/>
  <c r="R805" i="1"/>
  <c r="Q805" i="1"/>
  <c r="L805" i="1"/>
  <c r="K805" i="1"/>
  <c r="H805" i="1"/>
  <c r="S804" i="1"/>
  <c r="R804" i="1"/>
  <c r="Q804" i="1"/>
  <c r="K804" i="1"/>
  <c r="O804" i="1" s="1"/>
  <c r="H804" i="1"/>
  <c r="S803" i="1"/>
  <c r="R803" i="1"/>
  <c r="Q803" i="1"/>
  <c r="P803" i="1"/>
  <c r="O803" i="1"/>
  <c r="H803" i="1"/>
  <c r="S802" i="1"/>
  <c r="R802" i="1"/>
  <c r="Q802" i="1"/>
  <c r="P802" i="1"/>
  <c r="L802" i="1"/>
  <c r="H802" i="1"/>
  <c r="S801" i="1"/>
  <c r="R801" i="1"/>
  <c r="M801" i="1"/>
  <c r="O801" i="1" s="1"/>
  <c r="H801" i="1"/>
  <c r="S800" i="1"/>
  <c r="R800" i="1"/>
  <c r="L800" i="1"/>
  <c r="O800" i="1" s="1"/>
  <c r="H800" i="1"/>
  <c r="S799" i="1"/>
  <c r="R799" i="1"/>
  <c r="P799" i="1"/>
  <c r="M799" i="1"/>
  <c r="K799" i="1"/>
  <c r="H799" i="1"/>
  <c r="R798" i="1"/>
  <c r="N798" i="1"/>
  <c r="M798" i="1"/>
  <c r="L798" i="1"/>
  <c r="K798" i="1"/>
  <c r="H798" i="1"/>
  <c r="I798" i="1"/>
  <c r="S797" i="1"/>
  <c r="R797" i="1"/>
  <c r="P797" i="1"/>
  <c r="K797" i="1"/>
  <c r="O797" i="1" s="1"/>
  <c r="H797" i="1"/>
  <c r="S796" i="1"/>
  <c r="R796" i="1"/>
  <c r="P796" i="1"/>
  <c r="O796" i="1"/>
  <c r="H796" i="1"/>
  <c r="S795" i="1"/>
  <c r="R795" i="1"/>
  <c r="M795" i="1"/>
  <c r="L795" i="1"/>
  <c r="K795" i="1"/>
  <c r="H795" i="1"/>
  <c r="S794" i="1"/>
  <c r="R794" i="1"/>
  <c r="P794" i="1"/>
  <c r="L794" i="1"/>
  <c r="O794" i="1" s="1"/>
  <c r="H794" i="1"/>
  <c r="R793" i="1"/>
  <c r="P793" i="1"/>
  <c r="K793" i="1"/>
  <c r="O793" i="1" s="1"/>
  <c r="H793" i="1"/>
  <c r="I793" i="1"/>
  <c r="R792" i="1"/>
  <c r="P792" i="1"/>
  <c r="L792" i="1"/>
  <c r="K792" i="1"/>
  <c r="H792" i="1"/>
  <c r="I792" i="1"/>
  <c r="R791" i="1"/>
  <c r="P791" i="1"/>
  <c r="K791" i="1"/>
  <c r="O791" i="1" s="1"/>
  <c r="H791" i="1"/>
  <c r="I791" i="1"/>
  <c r="P790" i="1"/>
  <c r="M790" i="1"/>
  <c r="L790" i="1"/>
  <c r="K790" i="1"/>
  <c r="H790" i="1"/>
  <c r="I790" i="1"/>
  <c r="R789" i="1"/>
  <c r="Q789" i="1"/>
  <c r="P789" i="1"/>
  <c r="L789" i="1"/>
  <c r="K789" i="1"/>
  <c r="H789" i="1"/>
  <c r="I789" i="1"/>
  <c r="S788" i="1"/>
  <c r="R788" i="1"/>
  <c r="P788" i="1"/>
  <c r="L788" i="1"/>
  <c r="K788" i="1"/>
  <c r="H788" i="1"/>
  <c r="S787" i="1"/>
  <c r="R787" i="1"/>
  <c r="P787" i="1"/>
  <c r="K787" i="1"/>
  <c r="O787" i="1" s="1"/>
  <c r="H787" i="1"/>
  <c r="S786" i="1"/>
  <c r="R786" i="1"/>
  <c r="Q786" i="1"/>
  <c r="P786" i="1"/>
  <c r="K786" i="1"/>
  <c r="O786" i="1" s="1"/>
  <c r="H786" i="1"/>
  <c r="S785" i="1"/>
  <c r="P785" i="1"/>
  <c r="M785" i="1"/>
  <c r="L785" i="1"/>
  <c r="K785" i="1"/>
  <c r="H785" i="1"/>
  <c r="S784" i="1"/>
  <c r="R784" i="1"/>
  <c r="P784" i="1"/>
  <c r="L784" i="1"/>
  <c r="K784" i="1"/>
  <c r="H784" i="1"/>
  <c r="S783" i="1"/>
  <c r="R783" i="1"/>
  <c r="O783" i="1"/>
  <c r="H783" i="1"/>
  <c r="S782" i="1"/>
  <c r="R782" i="1"/>
  <c r="Q782" i="1"/>
  <c r="O782" i="1"/>
  <c r="H782" i="1"/>
  <c r="S781" i="1"/>
  <c r="R781" i="1"/>
  <c r="Q781" i="1"/>
  <c r="P781" i="1"/>
  <c r="K781" i="1"/>
  <c r="O781" i="1" s="1"/>
  <c r="H781" i="1"/>
  <c r="S780" i="1"/>
  <c r="R780" i="1"/>
  <c r="Q780" i="1"/>
  <c r="P780" i="1"/>
  <c r="O780" i="1"/>
  <c r="H780" i="1"/>
  <c r="S779" i="1"/>
  <c r="R779" i="1"/>
  <c r="Q779" i="1"/>
  <c r="P779" i="1"/>
  <c r="O779" i="1"/>
  <c r="H779" i="1"/>
  <c r="S778" i="1"/>
  <c r="P778" i="1"/>
  <c r="M778" i="1"/>
  <c r="L778" i="1"/>
  <c r="K778" i="1"/>
  <c r="H778" i="1"/>
  <c r="S777" i="1"/>
  <c r="R777" i="1"/>
  <c r="Q777" i="1"/>
  <c r="M777" i="1"/>
  <c r="L777" i="1"/>
  <c r="K777" i="1"/>
  <c r="H777" i="1"/>
  <c r="S776" i="1"/>
  <c r="R776" i="1"/>
  <c r="Q776" i="1"/>
  <c r="L776" i="1"/>
  <c r="H776" i="1"/>
  <c r="S775" i="1"/>
  <c r="R775" i="1"/>
  <c r="Q775" i="1"/>
  <c r="K775" i="1"/>
  <c r="H775" i="1"/>
  <c r="S774" i="1"/>
  <c r="R774" i="1"/>
  <c r="Q774" i="1"/>
  <c r="P774" i="1"/>
  <c r="L774" i="1"/>
  <c r="H774" i="1"/>
  <c r="S773" i="1"/>
  <c r="Q773" i="1"/>
  <c r="P773" i="1"/>
  <c r="M773" i="1"/>
  <c r="L773" i="1"/>
  <c r="K773" i="1"/>
  <c r="H773" i="1"/>
  <c r="S772" i="1"/>
  <c r="R772" i="1"/>
  <c r="Q772" i="1"/>
  <c r="P772" i="1"/>
  <c r="N772" i="1"/>
  <c r="M772" i="1"/>
  <c r="K772" i="1"/>
  <c r="H772" i="1"/>
  <c r="S771" i="1"/>
  <c r="Q771" i="1"/>
  <c r="P771" i="1"/>
  <c r="L771" i="1"/>
  <c r="O771" i="1" s="1"/>
  <c r="H771" i="1"/>
  <c r="S770" i="1"/>
  <c r="P770" i="1"/>
  <c r="N770" i="1"/>
  <c r="M770" i="1"/>
  <c r="L770" i="1"/>
  <c r="K770" i="1"/>
  <c r="H770" i="1"/>
  <c r="S769" i="1"/>
  <c r="R769" i="1"/>
  <c r="Q769" i="1"/>
  <c r="P769" i="1"/>
  <c r="L769" i="1"/>
  <c r="K769" i="1"/>
  <c r="H769" i="1"/>
  <c r="S768" i="1"/>
  <c r="P768" i="1"/>
  <c r="M768" i="1"/>
  <c r="K768" i="1"/>
  <c r="H768" i="1"/>
  <c r="S767" i="1"/>
  <c r="R767" i="1"/>
  <c r="Q767" i="1"/>
  <c r="P767" i="1"/>
  <c r="M767" i="1"/>
  <c r="H767" i="1"/>
  <c r="S766" i="1"/>
  <c r="Q766" i="1"/>
  <c r="P766" i="1"/>
  <c r="M766" i="1"/>
  <c r="K766" i="1"/>
  <c r="H766" i="1"/>
  <c r="S765" i="1"/>
  <c r="Q765" i="1"/>
  <c r="P765" i="1"/>
  <c r="O765" i="1"/>
  <c r="H765" i="1"/>
  <c r="S764" i="1"/>
  <c r="R764" i="1"/>
  <c r="Q764" i="1"/>
  <c r="P764" i="1"/>
  <c r="O764" i="1"/>
  <c r="H764" i="1"/>
  <c r="S763" i="1"/>
  <c r="R763" i="1"/>
  <c r="Q763" i="1"/>
  <c r="P763" i="1"/>
  <c r="K763" i="1"/>
  <c r="O763" i="1" s="1"/>
  <c r="H763" i="1"/>
  <c r="S762" i="1"/>
  <c r="Q762" i="1"/>
  <c r="P762" i="1"/>
  <c r="O762" i="1"/>
  <c r="H762" i="1"/>
  <c r="S761" i="1"/>
  <c r="Q761" i="1"/>
  <c r="P761" i="1"/>
  <c r="K761" i="1"/>
  <c r="H761" i="1"/>
  <c r="S760" i="1"/>
  <c r="Q760" i="1"/>
  <c r="P760" i="1"/>
  <c r="M760" i="1"/>
  <c r="L760" i="1"/>
  <c r="K760" i="1"/>
  <c r="H760" i="1"/>
  <c r="S759" i="1"/>
  <c r="R759" i="1"/>
  <c r="Q759" i="1"/>
  <c r="P759" i="1"/>
  <c r="L759" i="1"/>
  <c r="O759" i="1" s="1"/>
  <c r="H759" i="1"/>
  <c r="P758" i="1"/>
  <c r="N758" i="1"/>
  <c r="M758" i="1"/>
  <c r="L758" i="1"/>
  <c r="K758" i="1"/>
  <c r="H758" i="1"/>
  <c r="I758" i="1"/>
  <c r="S757" i="1"/>
  <c r="Q757" i="1"/>
  <c r="P757" i="1"/>
  <c r="M757" i="1"/>
  <c r="L757" i="1"/>
  <c r="K757" i="1"/>
  <c r="H757" i="1"/>
  <c r="R756" i="1"/>
  <c r="M756" i="1"/>
  <c r="L756" i="1"/>
  <c r="K756" i="1"/>
  <c r="H756" i="1"/>
  <c r="I756" i="1"/>
  <c r="R755" i="1"/>
  <c r="Q755" i="1"/>
  <c r="M755" i="1"/>
  <c r="K755" i="1"/>
  <c r="H755" i="1"/>
  <c r="I755" i="1"/>
  <c r="P754" i="1"/>
  <c r="N754" i="1"/>
  <c r="M754" i="1"/>
  <c r="L754" i="1"/>
  <c r="K754" i="1"/>
  <c r="H754" i="1"/>
  <c r="I754" i="1"/>
  <c r="N753" i="1"/>
  <c r="M753" i="1"/>
  <c r="L753" i="1"/>
  <c r="K753" i="1"/>
  <c r="H753" i="1"/>
  <c r="I753" i="1"/>
  <c r="S752" i="1"/>
  <c r="P752" i="1"/>
  <c r="L752" i="1"/>
  <c r="K752" i="1"/>
  <c r="H752" i="1"/>
  <c r="S751" i="1"/>
  <c r="R751" i="1"/>
  <c r="Q751" i="1"/>
  <c r="P751" i="1"/>
  <c r="L751" i="1"/>
  <c r="O751" i="1" s="1"/>
  <c r="H751" i="1"/>
  <c r="S750" i="1"/>
  <c r="R750" i="1"/>
  <c r="Q750" i="1"/>
  <c r="P750" i="1"/>
  <c r="L750" i="1"/>
  <c r="K750" i="1"/>
  <c r="H750" i="1"/>
  <c r="S749" i="1"/>
  <c r="R749" i="1"/>
  <c r="Q749" i="1"/>
  <c r="P749" i="1"/>
  <c r="L749" i="1"/>
  <c r="K749" i="1"/>
  <c r="H749" i="1"/>
  <c r="S748" i="1"/>
  <c r="P748" i="1"/>
  <c r="L748" i="1"/>
  <c r="O748" i="1" s="1"/>
  <c r="H748" i="1"/>
  <c r="S747" i="1"/>
  <c r="R747" i="1"/>
  <c r="Q747" i="1"/>
  <c r="P747" i="1"/>
  <c r="L747" i="1"/>
  <c r="K747" i="1"/>
  <c r="H747" i="1"/>
  <c r="S746" i="1"/>
  <c r="Q746" i="1"/>
  <c r="P746" i="1"/>
  <c r="N746" i="1"/>
  <c r="L746" i="1"/>
  <c r="K746" i="1"/>
  <c r="H746" i="1"/>
  <c r="S745" i="1"/>
  <c r="R745" i="1"/>
  <c r="Q745" i="1"/>
  <c r="P745" i="1"/>
  <c r="L745" i="1"/>
  <c r="K745" i="1"/>
  <c r="H745" i="1"/>
  <c r="S744" i="1"/>
  <c r="R744" i="1"/>
  <c r="Q744" i="1"/>
  <c r="P744" i="1"/>
  <c r="L744" i="1"/>
  <c r="O744" i="1" s="1"/>
  <c r="H744" i="1"/>
  <c r="S743" i="1"/>
  <c r="Q743" i="1"/>
  <c r="P743" i="1"/>
  <c r="M743" i="1"/>
  <c r="L743" i="1"/>
  <c r="K743" i="1"/>
  <c r="H743" i="1"/>
  <c r="S742" i="1"/>
  <c r="R742" i="1"/>
  <c r="Q742" i="1"/>
  <c r="P742" i="1"/>
  <c r="N742" i="1"/>
  <c r="L742" i="1"/>
  <c r="K742" i="1"/>
  <c r="H742" i="1"/>
  <c r="S741" i="1"/>
  <c r="Q741" i="1"/>
  <c r="P741" i="1"/>
  <c r="N741" i="1"/>
  <c r="M741" i="1"/>
  <c r="L741" i="1"/>
  <c r="K741" i="1"/>
  <c r="H741" i="1"/>
  <c r="S740" i="1"/>
  <c r="R740" i="1"/>
  <c r="Q740" i="1"/>
  <c r="P740" i="1"/>
  <c r="M740" i="1"/>
  <c r="L740" i="1"/>
  <c r="K740" i="1"/>
  <c r="H740" i="1"/>
  <c r="S739" i="1"/>
  <c r="R739" i="1"/>
  <c r="P739" i="1"/>
  <c r="M739" i="1"/>
  <c r="L739" i="1"/>
  <c r="K739" i="1"/>
  <c r="H739" i="1"/>
  <c r="R738" i="1"/>
  <c r="P738" i="1"/>
  <c r="N738" i="1"/>
  <c r="M738" i="1"/>
  <c r="L738" i="1"/>
  <c r="K738" i="1"/>
  <c r="H738" i="1"/>
  <c r="I738" i="1"/>
  <c r="S737" i="1"/>
  <c r="Q737" i="1"/>
  <c r="P737" i="1"/>
  <c r="L737" i="1"/>
  <c r="K737" i="1"/>
  <c r="H737" i="1"/>
  <c r="S736" i="1"/>
  <c r="Q736" i="1"/>
  <c r="P736" i="1"/>
  <c r="L736" i="1"/>
  <c r="K736" i="1"/>
  <c r="H736" i="1"/>
  <c r="S735" i="1"/>
  <c r="Q735" i="1"/>
  <c r="P735" i="1"/>
  <c r="M735" i="1"/>
  <c r="L735" i="1"/>
  <c r="K735" i="1"/>
  <c r="H735" i="1"/>
  <c r="S734" i="1"/>
  <c r="Q734" i="1"/>
  <c r="P734" i="1"/>
  <c r="L734" i="1"/>
  <c r="K734" i="1"/>
  <c r="H734" i="1"/>
  <c r="S733" i="1"/>
  <c r="R733" i="1"/>
  <c r="Q733" i="1"/>
  <c r="P733" i="1"/>
  <c r="M733" i="1"/>
  <c r="L733" i="1"/>
  <c r="K733" i="1"/>
  <c r="H733" i="1"/>
  <c r="S732" i="1"/>
  <c r="Q732" i="1"/>
  <c r="P732" i="1"/>
  <c r="L732" i="1"/>
  <c r="K732" i="1"/>
  <c r="H732" i="1"/>
  <c r="Q731" i="1"/>
  <c r="P731" i="1"/>
  <c r="N731" i="1"/>
  <c r="M731" i="1"/>
  <c r="L731" i="1"/>
  <c r="K731" i="1"/>
  <c r="H731" i="1"/>
  <c r="I731" i="1"/>
  <c r="S730" i="1"/>
  <c r="R730" i="1"/>
  <c r="Q730" i="1"/>
  <c r="P730" i="1"/>
  <c r="M730" i="1"/>
  <c r="L730" i="1"/>
  <c r="H730" i="1"/>
  <c r="S729" i="1"/>
  <c r="R729" i="1"/>
  <c r="Q729" i="1"/>
  <c r="P729" i="1"/>
  <c r="L729" i="1"/>
  <c r="K729" i="1"/>
  <c r="H729" i="1"/>
  <c r="S728" i="1"/>
  <c r="R728" i="1"/>
  <c r="Q728" i="1"/>
  <c r="P728" i="1"/>
  <c r="M728" i="1"/>
  <c r="L728" i="1"/>
  <c r="H728" i="1"/>
  <c r="S727" i="1"/>
  <c r="R727" i="1"/>
  <c r="Q727" i="1"/>
  <c r="P727" i="1"/>
  <c r="M727" i="1"/>
  <c r="L727" i="1"/>
  <c r="K727" i="1"/>
  <c r="H727" i="1"/>
  <c r="Q726" i="1"/>
  <c r="P726" i="1"/>
  <c r="N726" i="1"/>
  <c r="M726" i="1"/>
  <c r="L726" i="1"/>
  <c r="K726" i="1"/>
  <c r="H726" i="1"/>
  <c r="I726" i="1"/>
  <c r="R725" i="1"/>
  <c r="Q725" i="1"/>
  <c r="M725" i="1"/>
  <c r="L725" i="1"/>
  <c r="K725" i="1"/>
  <c r="H725" i="1"/>
  <c r="R724" i="1"/>
  <c r="Q724" i="1"/>
  <c r="P724" i="1"/>
  <c r="M724" i="1"/>
  <c r="L724" i="1"/>
  <c r="K724" i="1"/>
  <c r="H724" i="1"/>
  <c r="R723" i="1"/>
  <c r="Q723" i="1"/>
  <c r="P723" i="1"/>
  <c r="L723" i="1"/>
  <c r="K723" i="1"/>
  <c r="H723" i="1"/>
  <c r="R722" i="1"/>
  <c r="N722" i="1"/>
  <c r="M722" i="1"/>
  <c r="L722" i="1"/>
  <c r="K722" i="1"/>
  <c r="H722" i="1"/>
  <c r="I722" i="1"/>
  <c r="S721" i="1"/>
  <c r="Q721" i="1"/>
  <c r="P721" i="1"/>
  <c r="M721" i="1"/>
  <c r="L721" i="1"/>
  <c r="K721" i="1"/>
  <c r="H721" i="1"/>
  <c r="S720" i="1"/>
  <c r="Q720" i="1"/>
  <c r="P720" i="1"/>
  <c r="M720" i="1"/>
  <c r="L720" i="1"/>
  <c r="K720" i="1"/>
  <c r="H720" i="1"/>
  <c r="S719" i="1"/>
  <c r="R719" i="1"/>
  <c r="P719" i="1"/>
  <c r="M719" i="1"/>
  <c r="K719" i="1"/>
  <c r="H719" i="1"/>
  <c r="S718" i="1"/>
  <c r="Q718" i="1"/>
  <c r="P718" i="1"/>
  <c r="N718" i="1"/>
  <c r="M718" i="1"/>
  <c r="L718" i="1"/>
  <c r="K718" i="1"/>
  <c r="H718" i="1"/>
  <c r="S717" i="1"/>
  <c r="R717" i="1"/>
  <c r="Q717" i="1"/>
  <c r="P717" i="1"/>
  <c r="K717" i="1"/>
  <c r="O717" i="1" s="1"/>
  <c r="H717" i="1"/>
  <c r="S716" i="1"/>
  <c r="R716" i="1"/>
  <c r="Q716" i="1"/>
  <c r="K716" i="1"/>
  <c r="O716" i="1" s="1"/>
  <c r="H716" i="1"/>
  <c r="S715" i="1"/>
  <c r="R715" i="1"/>
  <c r="Q715" i="1"/>
  <c r="L715" i="1"/>
  <c r="O715" i="1" s="1"/>
  <c r="H715" i="1"/>
  <c r="S714" i="1"/>
  <c r="O714" i="1"/>
  <c r="H714" i="1"/>
  <c r="S713" i="1"/>
  <c r="O713" i="1"/>
  <c r="H713" i="1"/>
  <c r="S712" i="1"/>
  <c r="O712" i="1"/>
  <c r="H712" i="1"/>
  <c r="O711" i="1"/>
  <c r="H711" i="1"/>
  <c r="I711" i="1"/>
  <c r="S710" i="1"/>
  <c r="O710" i="1"/>
  <c r="H710" i="1"/>
  <c r="S709" i="1"/>
  <c r="O709" i="1"/>
  <c r="H709" i="1"/>
  <c r="S708" i="1"/>
  <c r="O708" i="1"/>
  <c r="H708" i="1"/>
  <c r="Q707" i="1"/>
  <c r="P707" i="1"/>
  <c r="M707" i="1"/>
  <c r="L707" i="1"/>
  <c r="K707" i="1"/>
  <c r="H707" i="1"/>
  <c r="I707" i="1"/>
  <c r="Q706" i="1"/>
  <c r="P706" i="1"/>
  <c r="M706" i="1"/>
  <c r="O706" i="1" s="1"/>
  <c r="H706" i="1"/>
  <c r="I706" i="1"/>
  <c r="Q705" i="1"/>
  <c r="P705" i="1"/>
  <c r="M705" i="1"/>
  <c r="O705" i="1" s="1"/>
  <c r="H705" i="1"/>
  <c r="I705" i="1"/>
  <c r="R704" i="1"/>
  <c r="Q704" i="1"/>
  <c r="P704" i="1"/>
  <c r="O704" i="1"/>
  <c r="H704" i="1"/>
  <c r="I704" i="1"/>
  <c r="R703" i="1"/>
  <c r="Q703" i="1"/>
  <c r="P703" i="1"/>
  <c r="L703" i="1"/>
  <c r="O703" i="1" s="1"/>
  <c r="H703" i="1"/>
  <c r="I703" i="1"/>
  <c r="R702" i="1"/>
  <c r="Q702" i="1"/>
  <c r="P702" i="1"/>
  <c r="N702" i="1"/>
  <c r="L702" i="1"/>
  <c r="H702" i="1"/>
  <c r="I702" i="1"/>
  <c r="S701" i="1"/>
  <c r="R701" i="1"/>
  <c r="Q701" i="1"/>
  <c r="P701" i="1"/>
  <c r="K701" i="1"/>
  <c r="O701" i="1" s="1"/>
  <c r="H701" i="1"/>
  <c r="Q700" i="1"/>
  <c r="P700" i="1"/>
  <c r="L700" i="1"/>
  <c r="O700" i="1" s="1"/>
  <c r="H700" i="1"/>
  <c r="I700" i="1"/>
  <c r="R699" i="1"/>
  <c r="Q699" i="1"/>
  <c r="P699" i="1"/>
  <c r="K699" i="1"/>
  <c r="O699" i="1" s="1"/>
  <c r="H699" i="1"/>
  <c r="I699" i="1"/>
  <c r="R698" i="1"/>
  <c r="Q698" i="1"/>
  <c r="P698" i="1"/>
  <c r="L698" i="1"/>
  <c r="O698" i="1" s="1"/>
  <c r="H698" i="1"/>
  <c r="I698" i="1"/>
  <c r="Q697" i="1"/>
  <c r="P697" i="1"/>
  <c r="L697" i="1"/>
  <c r="K697" i="1"/>
  <c r="H697" i="1"/>
  <c r="I697" i="1"/>
  <c r="Q696" i="1"/>
  <c r="P696" i="1"/>
  <c r="L696" i="1"/>
  <c r="K696" i="1"/>
  <c r="H696" i="1"/>
  <c r="I696" i="1"/>
  <c r="Q695" i="1"/>
  <c r="P695" i="1"/>
  <c r="L695" i="1"/>
  <c r="O695" i="1" s="1"/>
  <c r="H695" i="1"/>
  <c r="I695" i="1"/>
  <c r="R694" i="1"/>
  <c r="Q694" i="1"/>
  <c r="P694" i="1"/>
  <c r="M694" i="1"/>
  <c r="L694" i="1"/>
  <c r="K694" i="1"/>
  <c r="H694" i="1"/>
  <c r="I694" i="1"/>
  <c r="R693" i="1"/>
  <c r="Q693" i="1"/>
  <c r="L693" i="1"/>
  <c r="K693" i="1"/>
  <c r="H693" i="1"/>
  <c r="I693" i="1"/>
  <c r="Q692" i="1"/>
  <c r="P692" i="1"/>
  <c r="L692" i="1"/>
  <c r="K692" i="1"/>
  <c r="H692" i="1"/>
  <c r="I692" i="1"/>
  <c r="S691" i="1"/>
  <c r="Q691" i="1"/>
  <c r="P691" i="1"/>
  <c r="N691" i="1"/>
  <c r="L691" i="1"/>
  <c r="K691" i="1"/>
  <c r="H691" i="1"/>
  <c r="S690" i="1"/>
  <c r="R690" i="1"/>
  <c r="Q690" i="1"/>
  <c r="M690" i="1"/>
  <c r="K690" i="1"/>
  <c r="H690" i="1"/>
  <c r="S689" i="1"/>
  <c r="R689" i="1"/>
  <c r="Q689" i="1"/>
  <c r="P689" i="1"/>
  <c r="K689" i="1"/>
  <c r="O689" i="1" s="1"/>
  <c r="H689" i="1"/>
  <c r="S688" i="1"/>
  <c r="R688" i="1"/>
  <c r="Q688" i="1"/>
  <c r="K688" i="1"/>
  <c r="O688" i="1" s="1"/>
  <c r="H688" i="1"/>
  <c r="S687" i="1"/>
  <c r="Q687" i="1"/>
  <c r="P687" i="1"/>
  <c r="M687" i="1"/>
  <c r="L687" i="1"/>
  <c r="K687" i="1"/>
  <c r="H687" i="1"/>
  <c r="S686" i="1"/>
  <c r="R686" i="1"/>
  <c r="Q686" i="1"/>
  <c r="P686" i="1"/>
  <c r="K686" i="1"/>
  <c r="H686" i="1"/>
  <c r="S685" i="1"/>
  <c r="R685" i="1"/>
  <c r="Q685" i="1"/>
  <c r="P685" i="1"/>
  <c r="K685" i="1"/>
  <c r="O685" i="1" s="1"/>
  <c r="H685" i="1"/>
  <c r="Q684" i="1"/>
  <c r="P684" i="1"/>
  <c r="L684" i="1"/>
  <c r="K684" i="1"/>
  <c r="H684" i="1"/>
  <c r="I684" i="1"/>
  <c r="S683" i="1"/>
  <c r="R683" i="1"/>
  <c r="Q683" i="1"/>
  <c r="L683" i="1"/>
  <c r="K683" i="1"/>
  <c r="H683" i="1"/>
  <c r="S682" i="1"/>
  <c r="R682" i="1"/>
  <c r="Q682" i="1"/>
  <c r="P682" i="1"/>
  <c r="K682" i="1"/>
  <c r="O682" i="1" s="1"/>
  <c r="H682" i="1"/>
  <c r="S681" i="1"/>
  <c r="R681" i="1"/>
  <c r="Q681" i="1"/>
  <c r="L681" i="1"/>
  <c r="K681" i="1"/>
  <c r="H681" i="1"/>
  <c r="S680" i="1"/>
  <c r="R680" i="1"/>
  <c r="Q680" i="1"/>
  <c r="L680" i="1"/>
  <c r="K680" i="1"/>
  <c r="H680" i="1"/>
  <c r="S679" i="1"/>
  <c r="R679" i="1"/>
  <c r="Q679" i="1"/>
  <c r="K679" i="1"/>
  <c r="H679" i="1"/>
  <c r="S678" i="1"/>
  <c r="Q678" i="1"/>
  <c r="P678" i="1"/>
  <c r="M678" i="1"/>
  <c r="L678" i="1"/>
  <c r="K678" i="1"/>
  <c r="H678" i="1"/>
  <c r="S677" i="1"/>
  <c r="R677" i="1"/>
  <c r="Q677" i="1"/>
  <c r="L677" i="1"/>
  <c r="K677" i="1"/>
  <c r="H677" i="1"/>
  <c r="Q676" i="1"/>
  <c r="P676" i="1"/>
  <c r="L676" i="1"/>
  <c r="O676" i="1" s="1"/>
  <c r="H676" i="1"/>
  <c r="I676" i="1"/>
  <c r="Q675" i="1"/>
  <c r="P675" i="1"/>
  <c r="K675" i="1"/>
  <c r="O675" i="1" s="1"/>
  <c r="H675" i="1"/>
  <c r="I675" i="1"/>
  <c r="Q674" i="1"/>
  <c r="P674" i="1"/>
  <c r="K674" i="1"/>
  <c r="O674" i="1" s="1"/>
  <c r="H674" i="1"/>
  <c r="I674" i="1"/>
  <c r="R673" i="1"/>
  <c r="Q673" i="1"/>
  <c r="P673" i="1"/>
  <c r="K673" i="1"/>
  <c r="O673" i="1" s="1"/>
  <c r="H673" i="1"/>
  <c r="I673" i="1"/>
  <c r="P672" i="1"/>
  <c r="M672" i="1"/>
  <c r="K672" i="1"/>
  <c r="H672" i="1"/>
  <c r="I672" i="1"/>
  <c r="Q671" i="1"/>
  <c r="P671" i="1"/>
  <c r="N671" i="1"/>
  <c r="M671" i="1"/>
  <c r="L671" i="1"/>
  <c r="K671" i="1"/>
  <c r="H671" i="1"/>
  <c r="I671" i="1"/>
  <c r="S670" i="1"/>
  <c r="Q670" i="1"/>
  <c r="P670" i="1"/>
  <c r="L670" i="1"/>
  <c r="K670" i="1"/>
  <c r="H670" i="1"/>
  <c r="S669" i="1"/>
  <c r="P669" i="1"/>
  <c r="L669" i="1"/>
  <c r="H669" i="1"/>
  <c r="S668" i="1"/>
  <c r="P668" i="1"/>
  <c r="M668" i="1"/>
  <c r="L668" i="1"/>
  <c r="K668" i="1"/>
  <c r="H668" i="1"/>
  <c r="S667" i="1"/>
  <c r="P667" i="1"/>
  <c r="L667" i="1"/>
  <c r="O667" i="1" s="1"/>
  <c r="H667" i="1"/>
  <c r="S666" i="1"/>
  <c r="P666" i="1"/>
  <c r="L666" i="1"/>
  <c r="H666" i="1"/>
  <c r="S665" i="1"/>
  <c r="P665" i="1"/>
  <c r="L665" i="1"/>
  <c r="K665" i="1"/>
  <c r="H665" i="1"/>
  <c r="S664" i="1"/>
  <c r="P664" i="1"/>
  <c r="M664" i="1"/>
  <c r="L664" i="1"/>
  <c r="H664" i="1"/>
  <c r="S663" i="1"/>
  <c r="P663" i="1"/>
  <c r="M663" i="1"/>
  <c r="L663" i="1"/>
  <c r="K663" i="1"/>
  <c r="H663" i="1"/>
  <c r="S662" i="1"/>
  <c r="R662" i="1"/>
  <c r="Q662" i="1"/>
  <c r="P662" i="1"/>
  <c r="L662" i="1"/>
  <c r="K662" i="1"/>
  <c r="H662" i="1"/>
  <c r="S661" i="1"/>
  <c r="R661" i="1"/>
  <c r="Q661" i="1"/>
  <c r="P661" i="1"/>
  <c r="O661" i="1"/>
  <c r="H661" i="1"/>
  <c r="S660" i="1"/>
  <c r="R660" i="1"/>
  <c r="Q660" i="1"/>
  <c r="P660" i="1"/>
  <c r="O660" i="1"/>
  <c r="H660" i="1"/>
  <c r="S659" i="1"/>
  <c r="R659" i="1"/>
  <c r="Q659" i="1"/>
  <c r="P659" i="1"/>
  <c r="M659" i="1"/>
  <c r="L659" i="1"/>
  <c r="K659" i="1"/>
  <c r="H659" i="1"/>
  <c r="S658" i="1"/>
  <c r="P658" i="1"/>
  <c r="M658" i="1"/>
  <c r="L658" i="1"/>
  <c r="K658" i="1"/>
  <c r="H658" i="1"/>
  <c r="S657" i="1"/>
  <c r="P657" i="1"/>
  <c r="L657" i="1"/>
  <c r="K657" i="1"/>
  <c r="H657" i="1"/>
  <c r="S656" i="1"/>
  <c r="Q656" i="1"/>
  <c r="P656" i="1"/>
  <c r="M656" i="1"/>
  <c r="L656" i="1"/>
  <c r="K656" i="1"/>
  <c r="H656" i="1"/>
  <c r="R655" i="1"/>
  <c r="Q655" i="1"/>
  <c r="M655" i="1"/>
  <c r="L655" i="1"/>
  <c r="K655" i="1"/>
  <c r="H655" i="1"/>
  <c r="I655" i="1"/>
  <c r="S654" i="1"/>
  <c r="R654" i="1"/>
  <c r="Q654" i="1"/>
  <c r="P654" i="1"/>
  <c r="L654" i="1"/>
  <c r="O654" i="1" s="1"/>
  <c r="H654" i="1"/>
  <c r="S653" i="1"/>
  <c r="Q653" i="1"/>
  <c r="P653" i="1"/>
  <c r="M653" i="1"/>
  <c r="L653" i="1"/>
  <c r="K653" i="1"/>
  <c r="H653" i="1"/>
  <c r="S652" i="1"/>
  <c r="Q652" i="1"/>
  <c r="O652" i="1"/>
  <c r="H652" i="1"/>
  <c r="Q651" i="1"/>
  <c r="P651" i="1"/>
  <c r="K651" i="1"/>
  <c r="O651" i="1" s="1"/>
  <c r="H651" i="1"/>
  <c r="I651" i="1"/>
  <c r="R650" i="1"/>
  <c r="Q650" i="1"/>
  <c r="P650" i="1"/>
  <c r="N650" i="1"/>
  <c r="M650" i="1"/>
  <c r="L650" i="1"/>
  <c r="K650" i="1"/>
  <c r="H650" i="1"/>
  <c r="I650" i="1"/>
  <c r="S649" i="1"/>
  <c r="Q649" i="1"/>
  <c r="P649" i="1"/>
  <c r="K649" i="1"/>
  <c r="O649" i="1" s="1"/>
  <c r="H649" i="1"/>
  <c r="S648" i="1"/>
  <c r="Q648" i="1"/>
  <c r="P648" i="1"/>
  <c r="L648" i="1"/>
  <c r="K648" i="1"/>
  <c r="H648" i="1"/>
  <c r="S647" i="1"/>
  <c r="R647" i="1"/>
  <c r="Q647" i="1"/>
  <c r="P647" i="1"/>
  <c r="O647" i="1"/>
  <c r="H647" i="1"/>
  <c r="S646" i="1"/>
  <c r="R646" i="1"/>
  <c r="Q646" i="1"/>
  <c r="K646" i="1"/>
  <c r="O646" i="1" s="1"/>
  <c r="H646" i="1"/>
  <c r="S645" i="1"/>
  <c r="R645" i="1"/>
  <c r="Q645" i="1"/>
  <c r="P645" i="1"/>
  <c r="K645" i="1"/>
  <c r="O645" i="1" s="1"/>
  <c r="H645" i="1"/>
  <c r="S644" i="1"/>
  <c r="R644" i="1"/>
  <c r="Q644" i="1"/>
  <c r="P644" i="1"/>
  <c r="O644" i="1"/>
  <c r="H644" i="1"/>
  <c r="S643" i="1"/>
  <c r="R643" i="1"/>
  <c r="Q643" i="1"/>
  <c r="P643" i="1"/>
  <c r="K643" i="1"/>
  <c r="O643" i="1" s="1"/>
  <c r="H643" i="1"/>
  <c r="S642" i="1"/>
  <c r="R642" i="1"/>
  <c r="Q642" i="1"/>
  <c r="K642" i="1"/>
  <c r="O642" i="1" s="1"/>
  <c r="H642" i="1"/>
  <c r="S641" i="1"/>
  <c r="R641" i="1"/>
  <c r="Q641" i="1"/>
  <c r="K641" i="1"/>
  <c r="H641" i="1"/>
  <c r="S640" i="1"/>
  <c r="P640" i="1"/>
  <c r="M640" i="1"/>
  <c r="O640" i="1" s="1"/>
  <c r="H640" i="1"/>
  <c r="S639" i="1"/>
  <c r="R639" i="1"/>
  <c r="Q639" i="1"/>
  <c r="P639" i="1"/>
  <c r="M639" i="1"/>
  <c r="K639" i="1"/>
  <c r="H639" i="1"/>
  <c r="S638" i="1"/>
  <c r="R638" i="1"/>
  <c r="Q638" i="1"/>
  <c r="P638" i="1"/>
  <c r="O638" i="1"/>
  <c r="H638" i="1"/>
  <c r="S637" i="1"/>
  <c r="R637" i="1"/>
  <c r="Q637" i="1"/>
  <c r="P637" i="1"/>
  <c r="K637" i="1"/>
  <c r="O637" i="1" s="1"/>
  <c r="H637" i="1"/>
  <c r="S636" i="1"/>
  <c r="K636" i="1"/>
  <c r="O636" i="1" s="1"/>
  <c r="H636" i="1"/>
  <c r="R635" i="1"/>
  <c r="Q635" i="1"/>
  <c r="P635" i="1"/>
  <c r="O635" i="1"/>
  <c r="H635" i="1"/>
  <c r="I635" i="1"/>
  <c r="R634" i="1"/>
  <c r="Q634" i="1"/>
  <c r="P634" i="1"/>
  <c r="O634" i="1"/>
  <c r="H634" i="1"/>
  <c r="I634" i="1"/>
  <c r="R633" i="1"/>
  <c r="Q633" i="1"/>
  <c r="P633" i="1"/>
  <c r="O633" i="1"/>
  <c r="H633" i="1"/>
  <c r="I633" i="1"/>
  <c r="R632" i="1"/>
  <c r="Q632" i="1"/>
  <c r="P632" i="1"/>
  <c r="K632" i="1"/>
  <c r="O632" i="1" s="1"/>
  <c r="H632" i="1"/>
  <c r="I632" i="1"/>
  <c r="R631" i="1"/>
  <c r="Q631" i="1"/>
  <c r="P631" i="1"/>
  <c r="O631" i="1"/>
  <c r="H631" i="1"/>
  <c r="I631" i="1"/>
  <c r="P630" i="1"/>
  <c r="M630" i="1"/>
  <c r="L630" i="1"/>
  <c r="K630" i="1"/>
  <c r="H630" i="1"/>
  <c r="I630" i="1"/>
  <c r="R629" i="1"/>
  <c r="Q629" i="1"/>
  <c r="P629" i="1"/>
  <c r="K629" i="1"/>
  <c r="O629" i="1" s="1"/>
  <c r="H629" i="1"/>
  <c r="I629" i="1"/>
  <c r="R628" i="1"/>
  <c r="Q628" i="1"/>
  <c r="P628" i="1"/>
  <c r="O628" i="1"/>
  <c r="H628" i="1"/>
  <c r="I628" i="1"/>
  <c r="R627" i="1"/>
  <c r="Q627" i="1"/>
  <c r="P627" i="1"/>
  <c r="K627" i="1"/>
  <c r="O627" i="1" s="1"/>
  <c r="H627" i="1"/>
  <c r="I627" i="1"/>
  <c r="R626" i="1"/>
  <c r="Q626" i="1"/>
  <c r="P626" i="1"/>
  <c r="O626" i="1"/>
  <c r="H626" i="1"/>
  <c r="I626" i="1"/>
  <c r="R625" i="1"/>
  <c r="Q625" i="1"/>
  <c r="P625" i="1"/>
  <c r="O625" i="1"/>
  <c r="H625" i="1"/>
  <c r="I625" i="1"/>
  <c r="R624" i="1"/>
  <c r="Q624" i="1"/>
  <c r="P624" i="1"/>
  <c r="K624" i="1"/>
  <c r="O624" i="1" s="1"/>
  <c r="H624" i="1"/>
  <c r="I624" i="1"/>
  <c r="S623" i="1"/>
  <c r="R623" i="1"/>
  <c r="Q623" i="1"/>
  <c r="P623" i="1"/>
  <c r="K623" i="1"/>
  <c r="H623" i="1"/>
  <c r="S622" i="1"/>
  <c r="R622" i="1"/>
  <c r="Q622" i="1"/>
  <c r="K622" i="1"/>
  <c r="O622" i="1" s="1"/>
  <c r="H622" i="1"/>
  <c r="S621" i="1"/>
  <c r="R621" i="1"/>
  <c r="Q621" i="1"/>
  <c r="P621" i="1"/>
  <c r="O621" i="1"/>
  <c r="H621" i="1"/>
  <c r="S620" i="1"/>
  <c r="P620" i="1"/>
  <c r="O620" i="1"/>
  <c r="H620" i="1"/>
  <c r="S619" i="1"/>
  <c r="R619" i="1"/>
  <c r="Q619" i="1"/>
  <c r="P619" i="1"/>
  <c r="O619" i="1"/>
  <c r="H619" i="1"/>
  <c r="S618" i="1"/>
  <c r="R618" i="1"/>
  <c r="Q618" i="1"/>
  <c r="P618" i="1"/>
  <c r="O618" i="1"/>
  <c r="H618" i="1"/>
  <c r="S617" i="1"/>
  <c r="Q617" i="1"/>
  <c r="P617" i="1"/>
  <c r="O617" i="1"/>
  <c r="H617" i="1"/>
  <c r="S616" i="1"/>
  <c r="R616" i="1"/>
  <c r="Q616" i="1"/>
  <c r="L616" i="1"/>
  <c r="K616" i="1"/>
  <c r="H616" i="1"/>
  <c r="S615" i="1"/>
  <c r="K615" i="1"/>
  <c r="H615" i="1"/>
  <c r="P614" i="1"/>
  <c r="K614" i="1"/>
  <c r="O614" i="1" s="1"/>
  <c r="H614" i="1"/>
  <c r="I614" i="1"/>
  <c r="P613" i="1"/>
  <c r="M613" i="1"/>
  <c r="K613" i="1"/>
  <c r="H613" i="1"/>
  <c r="I613" i="1"/>
  <c r="P612" i="1"/>
  <c r="O612" i="1"/>
  <c r="H612" i="1"/>
  <c r="I612" i="1"/>
  <c r="P611" i="1"/>
  <c r="O611" i="1"/>
  <c r="H611" i="1"/>
  <c r="I611" i="1"/>
  <c r="R610" i="1"/>
  <c r="Q610" i="1"/>
  <c r="P610" i="1"/>
  <c r="K610" i="1"/>
  <c r="O610" i="1" s="1"/>
  <c r="H610" i="1"/>
  <c r="I610" i="1"/>
  <c r="P609" i="1"/>
  <c r="K609" i="1"/>
  <c r="O609" i="1" s="1"/>
  <c r="H609" i="1"/>
  <c r="I609" i="1"/>
  <c r="R608" i="1"/>
  <c r="Q608" i="1"/>
  <c r="P608" i="1"/>
  <c r="L608" i="1"/>
  <c r="K608" i="1"/>
  <c r="H608" i="1"/>
  <c r="I608" i="1"/>
  <c r="R607" i="1"/>
  <c r="Q607" i="1"/>
  <c r="P607" i="1"/>
  <c r="L607" i="1"/>
  <c r="K607" i="1"/>
  <c r="H607" i="1"/>
  <c r="I607" i="1"/>
  <c r="S606" i="1"/>
  <c r="R606" i="1"/>
  <c r="Q606" i="1"/>
  <c r="P606" i="1"/>
  <c r="O606" i="1"/>
  <c r="H606" i="1"/>
  <c r="S605" i="1"/>
  <c r="R605" i="1"/>
  <c r="Q605" i="1"/>
  <c r="P605" i="1"/>
  <c r="L605" i="1"/>
  <c r="O605" i="1" s="1"/>
  <c r="H605" i="1"/>
  <c r="S604" i="1"/>
  <c r="R604" i="1"/>
  <c r="Q604" i="1"/>
  <c r="P604" i="1"/>
  <c r="O604" i="1"/>
  <c r="H604" i="1"/>
  <c r="R603" i="1"/>
  <c r="Q603" i="1"/>
  <c r="P603" i="1"/>
  <c r="L603" i="1"/>
  <c r="K603" i="1"/>
  <c r="H603" i="1"/>
  <c r="I603" i="1"/>
  <c r="Q602" i="1"/>
  <c r="P602" i="1"/>
  <c r="L602" i="1"/>
  <c r="K602" i="1"/>
  <c r="H602" i="1"/>
  <c r="I602" i="1"/>
  <c r="Q601" i="1"/>
  <c r="P601" i="1"/>
  <c r="M601" i="1"/>
  <c r="L601" i="1"/>
  <c r="K601" i="1"/>
  <c r="H601" i="1"/>
  <c r="I601" i="1"/>
  <c r="S600" i="1"/>
  <c r="P600" i="1"/>
  <c r="O600" i="1"/>
  <c r="H600" i="1"/>
  <c r="R599" i="1"/>
  <c r="Q599" i="1"/>
  <c r="P599" i="1"/>
  <c r="K599" i="1"/>
  <c r="O599" i="1" s="1"/>
  <c r="H599" i="1"/>
  <c r="I599" i="1"/>
  <c r="P598" i="1"/>
  <c r="L598" i="1"/>
  <c r="O598" i="1" s="1"/>
  <c r="H598" i="1"/>
  <c r="I598" i="1"/>
  <c r="R597" i="1"/>
  <c r="Q597" i="1"/>
  <c r="P597" i="1"/>
  <c r="M597" i="1"/>
  <c r="K597" i="1"/>
  <c r="H597" i="1"/>
  <c r="I597" i="1"/>
  <c r="R596" i="1"/>
  <c r="Q596" i="1"/>
  <c r="P596" i="1"/>
  <c r="L596" i="1"/>
  <c r="O596" i="1" s="1"/>
  <c r="H596" i="1"/>
  <c r="I596" i="1"/>
  <c r="S595" i="1"/>
  <c r="P595" i="1"/>
  <c r="L595" i="1"/>
  <c r="H595" i="1"/>
  <c r="S594" i="1"/>
  <c r="R594" i="1"/>
  <c r="Q594" i="1"/>
  <c r="P594" i="1"/>
  <c r="O594" i="1"/>
  <c r="H594" i="1"/>
  <c r="S593" i="1"/>
  <c r="P593" i="1"/>
  <c r="K593" i="1"/>
  <c r="O593" i="1" s="1"/>
  <c r="H593" i="1"/>
  <c r="S592" i="1"/>
  <c r="P592" i="1"/>
  <c r="O592" i="1"/>
  <c r="H592" i="1"/>
  <c r="S591" i="1"/>
  <c r="R591" i="1"/>
  <c r="Q591" i="1"/>
  <c r="P591" i="1"/>
  <c r="O591" i="1"/>
  <c r="H591" i="1"/>
  <c r="S590" i="1"/>
  <c r="P590" i="1"/>
  <c r="O590" i="1"/>
  <c r="H590" i="1"/>
  <c r="S589" i="1"/>
  <c r="P589" i="1"/>
  <c r="O589" i="1"/>
  <c r="H589" i="1"/>
  <c r="S588" i="1"/>
  <c r="P588" i="1"/>
  <c r="K588" i="1"/>
  <c r="O588" i="1" s="1"/>
  <c r="H588" i="1"/>
  <c r="S587" i="1"/>
  <c r="P587" i="1"/>
  <c r="O587" i="1"/>
  <c r="H587" i="1"/>
  <c r="S586" i="1"/>
  <c r="P586" i="1"/>
  <c r="K586" i="1"/>
  <c r="O586" i="1" s="1"/>
  <c r="H586" i="1"/>
  <c r="Q585" i="1"/>
  <c r="P585" i="1"/>
  <c r="M585" i="1"/>
  <c r="L585" i="1"/>
  <c r="K585" i="1"/>
  <c r="H585" i="1"/>
  <c r="I585" i="1"/>
  <c r="S584" i="1"/>
  <c r="P584" i="1"/>
  <c r="K584" i="1"/>
  <c r="O584" i="1" s="1"/>
  <c r="H584" i="1"/>
  <c r="S583" i="1"/>
  <c r="R583" i="1"/>
  <c r="Q583" i="1"/>
  <c r="P583" i="1"/>
  <c r="O583" i="1"/>
  <c r="H583" i="1"/>
  <c r="S582" i="1"/>
  <c r="R582" i="1"/>
  <c r="Q582" i="1"/>
  <c r="P582" i="1"/>
  <c r="L582" i="1"/>
  <c r="O582" i="1" s="1"/>
  <c r="H582" i="1"/>
  <c r="S581" i="1"/>
  <c r="R581" i="1"/>
  <c r="Q581" i="1"/>
  <c r="P581" i="1"/>
  <c r="O581" i="1"/>
  <c r="H581" i="1"/>
  <c r="S580" i="1"/>
  <c r="R580" i="1"/>
  <c r="Q580" i="1"/>
  <c r="P580" i="1"/>
  <c r="O580" i="1"/>
  <c r="H580" i="1"/>
  <c r="S579" i="1"/>
  <c r="P579" i="1"/>
  <c r="L579" i="1"/>
  <c r="O579" i="1" s="1"/>
  <c r="H579" i="1"/>
  <c r="S578" i="1"/>
  <c r="R578" i="1"/>
  <c r="Q578" i="1"/>
  <c r="P578" i="1"/>
  <c r="O578" i="1"/>
  <c r="H578" i="1"/>
  <c r="S577" i="1"/>
  <c r="R577" i="1"/>
  <c r="Q577" i="1"/>
  <c r="P577" i="1"/>
  <c r="O577" i="1"/>
  <c r="H577" i="1"/>
  <c r="S576" i="1"/>
  <c r="R576" i="1"/>
  <c r="Q576" i="1"/>
  <c r="P576" i="1"/>
  <c r="O576" i="1"/>
  <c r="H576" i="1"/>
  <c r="S575" i="1"/>
  <c r="R575" i="1"/>
  <c r="Q575" i="1"/>
  <c r="P575" i="1"/>
  <c r="O575" i="1"/>
  <c r="H575" i="1"/>
  <c r="S574" i="1"/>
  <c r="R574" i="1"/>
  <c r="Q574" i="1"/>
  <c r="P574" i="1"/>
  <c r="O574" i="1"/>
  <c r="H574" i="1"/>
  <c r="S573" i="1"/>
  <c r="R573" i="1"/>
  <c r="Q573" i="1"/>
  <c r="P573" i="1"/>
  <c r="L573" i="1"/>
  <c r="K573" i="1"/>
  <c r="H573" i="1"/>
  <c r="S572" i="1"/>
  <c r="L572" i="1"/>
  <c r="K572" i="1"/>
  <c r="H572" i="1"/>
  <c r="S571" i="1"/>
  <c r="P571" i="1"/>
  <c r="O571" i="1"/>
  <c r="H571" i="1"/>
  <c r="S570" i="1"/>
  <c r="P570" i="1"/>
  <c r="O570" i="1"/>
  <c r="H570" i="1"/>
  <c r="S569" i="1"/>
  <c r="P569" i="1"/>
  <c r="K569" i="1"/>
  <c r="O569" i="1" s="1"/>
  <c r="H569" i="1"/>
  <c r="S568" i="1"/>
  <c r="P568" i="1"/>
  <c r="O568" i="1"/>
  <c r="H568" i="1"/>
  <c r="S567" i="1"/>
  <c r="P567" i="1"/>
  <c r="O567" i="1"/>
  <c r="H567" i="1"/>
  <c r="S566" i="1"/>
  <c r="P566" i="1"/>
  <c r="O566" i="1"/>
  <c r="H566" i="1"/>
  <c r="S565" i="1"/>
  <c r="P565" i="1"/>
  <c r="K565" i="1"/>
  <c r="H565" i="1"/>
  <c r="S564" i="1"/>
  <c r="P564" i="1"/>
  <c r="O564" i="1"/>
  <c r="H564" i="1"/>
  <c r="S563" i="1"/>
  <c r="P563" i="1"/>
  <c r="K563" i="1"/>
  <c r="O563" i="1" s="1"/>
  <c r="H563" i="1"/>
  <c r="P562" i="1"/>
  <c r="M562" i="1"/>
  <c r="L562" i="1"/>
  <c r="K562" i="1"/>
  <c r="H562" i="1"/>
  <c r="I562" i="1"/>
  <c r="S561" i="1"/>
  <c r="R561" i="1"/>
  <c r="Q561" i="1"/>
  <c r="P561" i="1"/>
  <c r="O561" i="1"/>
  <c r="H561" i="1"/>
  <c r="S560" i="1"/>
  <c r="P560" i="1"/>
  <c r="L560" i="1"/>
  <c r="H560" i="1"/>
  <c r="S559" i="1"/>
  <c r="P559" i="1"/>
  <c r="O559" i="1"/>
  <c r="H559" i="1"/>
  <c r="S558" i="1"/>
  <c r="P558" i="1"/>
  <c r="K558" i="1"/>
  <c r="H558" i="1"/>
  <c r="S557" i="1"/>
  <c r="R557" i="1"/>
  <c r="Q557" i="1"/>
  <c r="P557" i="1"/>
  <c r="K557" i="1"/>
  <c r="H557" i="1"/>
  <c r="S556" i="1"/>
  <c r="R556" i="1"/>
  <c r="Q556" i="1"/>
  <c r="P556" i="1"/>
  <c r="M556" i="1"/>
  <c r="K556" i="1"/>
  <c r="H556" i="1"/>
  <c r="S555" i="1"/>
  <c r="R555" i="1"/>
  <c r="Q555" i="1"/>
  <c r="P555" i="1"/>
  <c r="K555" i="1"/>
  <c r="H555" i="1"/>
  <c r="S554" i="1"/>
  <c r="R554" i="1"/>
  <c r="Q554" i="1"/>
  <c r="P554" i="1"/>
  <c r="K554" i="1"/>
  <c r="H554" i="1"/>
  <c r="S553" i="1"/>
  <c r="R553" i="1"/>
  <c r="Q553" i="1"/>
  <c r="P553" i="1"/>
  <c r="M553" i="1"/>
  <c r="K553" i="1"/>
  <c r="H553" i="1"/>
  <c r="S552" i="1"/>
  <c r="R552" i="1"/>
  <c r="Q552" i="1"/>
  <c r="P552" i="1"/>
  <c r="M552" i="1"/>
  <c r="K552" i="1"/>
  <c r="H552" i="1"/>
  <c r="Q551" i="1"/>
  <c r="P551" i="1"/>
  <c r="N551" i="1"/>
  <c r="M551" i="1"/>
  <c r="L551" i="1"/>
  <c r="K551" i="1"/>
  <c r="H551" i="1"/>
  <c r="I551" i="1"/>
  <c r="S550" i="1"/>
  <c r="R550" i="1"/>
  <c r="Q550" i="1"/>
  <c r="P550" i="1"/>
  <c r="K550" i="1"/>
  <c r="O550" i="1" s="1"/>
  <c r="H550" i="1"/>
  <c r="S549" i="1"/>
  <c r="R549" i="1"/>
  <c r="Q549" i="1"/>
  <c r="P549" i="1"/>
  <c r="K549" i="1"/>
  <c r="O549" i="1" s="1"/>
  <c r="H549" i="1"/>
  <c r="S548" i="1"/>
  <c r="P548" i="1"/>
  <c r="K548" i="1"/>
  <c r="O548" i="1" s="1"/>
  <c r="H548" i="1"/>
  <c r="S547" i="1"/>
  <c r="Q547" i="1"/>
  <c r="P547" i="1"/>
  <c r="N547" i="1"/>
  <c r="M547" i="1"/>
  <c r="K547" i="1"/>
  <c r="H547" i="1"/>
  <c r="S546" i="1"/>
  <c r="R546" i="1"/>
  <c r="Q546" i="1"/>
  <c r="P546" i="1"/>
  <c r="K546" i="1"/>
  <c r="H546" i="1"/>
  <c r="S545" i="1"/>
  <c r="Q545" i="1"/>
  <c r="P545" i="1"/>
  <c r="K545" i="1"/>
  <c r="O545" i="1" s="1"/>
  <c r="H545" i="1"/>
  <c r="S544" i="1"/>
  <c r="Q544" i="1"/>
  <c r="P544" i="1"/>
  <c r="K544" i="1"/>
  <c r="O544" i="1" s="1"/>
  <c r="H544" i="1"/>
  <c r="Q543" i="1"/>
  <c r="P543" i="1"/>
  <c r="N543" i="1"/>
  <c r="M543" i="1"/>
  <c r="L543" i="1"/>
  <c r="K543" i="1"/>
  <c r="H543" i="1"/>
  <c r="I543" i="1"/>
  <c r="S542" i="1"/>
  <c r="Q542" i="1"/>
  <c r="P542" i="1"/>
  <c r="O542" i="1"/>
  <c r="H542" i="1"/>
  <c r="S541" i="1"/>
  <c r="R541" i="1"/>
  <c r="Q541" i="1"/>
  <c r="P541" i="1"/>
  <c r="O541" i="1"/>
  <c r="H541" i="1"/>
  <c r="S540" i="1"/>
  <c r="R540" i="1"/>
  <c r="Q540" i="1"/>
  <c r="P540" i="1"/>
  <c r="K540" i="1"/>
  <c r="O540" i="1" s="1"/>
  <c r="H540" i="1"/>
  <c r="S539" i="1"/>
  <c r="R539" i="1"/>
  <c r="Q539" i="1"/>
  <c r="P539" i="1"/>
  <c r="K539" i="1"/>
  <c r="O539" i="1" s="1"/>
  <c r="H539" i="1"/>
  <c r="S538" i="1"/>
  <c r="R538" i="1"/>
  <c r="Q538" i="1"/>
  <c r="O538" i="1"/>
  <c r="H538" i="1"/>
  <c r="S537" i="1"/>
  <c r="R537" i="1"/>
  <c r="Q537" i="1"/>
  <c r="P537" i="1"/>
  <c r="K537" i="1"/>
  <c r="H537" i="1"/>
  <c r="S536" i="1"/>
  <c r="R536" i="1"/>
  <c r="Q536" i="1"/>
  <c r="P536" i="1"/>
  <c r="K536" i="1"/>
  <c r="H536" i="1"/>
  <c r="S535" i="1"/>
  <c r="Q535" i="1"/>
  <c r="P535" i="1"/>
  <c r="M535" i="1"/>
  <c r="O535" i="1" s="1"/>
  <c r="H535" i="1"/>
  <c r="S534" i="1"/>
  <c r="R534" i="1"/>
  <c r="Q534" i="1"/>
  <c r="P534" i="1"/>
  <c r="O534" i="1"/>
  <c r="H534" i="1"/>
  <c r="S533" i="1"/>
  <c r="R533" i="1"/>
  <c r="Q533" i="1"/>
  <c r="P533" i="1"/>
  <c r="M533" i="1"/>
  <c r="L533" i="1"/>
  <c r="H533" i="1"/>
  <c r="S532" i="1"/>
  <c r="R532" i="1"/>
  <c r="Q532" i="1"/>
  <c r="P532" i="1"/>
  <c r="M532" i="1"/>
  <c r="O532" i="1" s="1"/>
  <c r="H532" i="1"/>
  <c r="S531" i="1"/>
  <c r="R531" i="1"/>
  <c r="Q531" i="1"/>
  <c r="P531" i="1"/>
  <c r="O531" i="1"/>
  <c r="H531" i="1"/>
  <c r="Q530" i="1"/>
  <c r="P530" i="1"/>
  <c r="M530" i="1"/>
  <c r="K530" i="1"/>
  <c r="H530" i="1"/>
  <c r="I530" i="1"/>
  <c r="S529" i="1"/>
  <c r="Q529" i="1"/>
  <c r="P529" i="1"/>
  <c r="O529" i="1"/>
  <c r="H529" i="1"/>
  <c r="S528" i="1"/>
  <c r="Q528" i="1"/>
  <c r="P528" i="1"/>
  <c r="O528" i="1"/>
  <c r="H528" i="1"/>
  <c r="S527" i="1"/>
  <c r="R527" i="1"/>
  <c r="Q527" i="1"/>
  <c r="P527" i="1"/>
  <c r="O527" i="1"/>
  <c r="H527" i="1"/>
  <c r="S526" i="1"/>
  <c r="R526" i="1"/>
  <c r="Q526" i="1"/>
  <c r="P526" i="1"/>
  <c r="K526" i="1"/>
  <c r="H526" i="1"/>
  <c r="S525" i="1"/>
  <c r="Q525" i="1"/>
  <c r="P525" i="1"/>
  <c r="O525" i="1"/>
  <c r="H525" i="1"/>
  <c r="S524" i="1"/>
  <c r="R524" i="1"/>
  <c r="Q524" i="1"/>
  <c r="P524" i="1"/>
  <c r="O524" i="1"/>
  <c r="H524" i="1"/>
  <c r="S523" i="1"/>
  <c r="R523" i="1"/>
  <c r="Q523" i="1"/>
  <c r="P523" i="1"/>
  <c r="O523" i="1"/>
  <c r="H523" i="1"/>
  <c r="S522" i="1"/>
  <c r="Q522" i="1"/>
  <c r="P522" i="1"/>
  <c r="K522" i="1"/>
  <c r="H522" i="1"/>
  <c r="S521" i="1"/>
  <c r="Q521" i="1"/>
  <c r="P521" i="1"/>
  <c r="O521" i="1"/>
  <c r="H521" i="1"/>
  <c r="S520" i="1"/>
  <c r="Q520" i="1"/>
  <c r="P520" i="1"/>
  <c r="O520" i="1"/>
  <c r="H520" i="1"/>
  <c r="S519" i="1"/>
  <c r="Q519" i="1"/>
  <c r="P519" i="1"/>
  <c r="K519" i="1"/>
  <c r="O519" i="1" s="1"/>
  <c r="H519" i="1"/>
  <c r="S518" i="1"/>
  <c r="Q518" i="1"/>
  <c r="P518" i="1"/>
  <c r="O518" i="1"/>
  <c r="H518" i="1"/>
  <c r="S517" i="1"/>
  <c r="Q517" i="1"/>
  <c r="P517" i="1"/>
  <c r="K517" i="1"/>
  <c r="H517" i="1"/>
  <c r="Q516" i="1"/>
  <c r="P516" i="1"/>
  <c r="M516" i="1"/>
  <c r="K516" i="1"/>
  <c r="H516" i="1"/>
  <c r="I516" i="1"/>
  <c r="S515" i="1"/>
  <c r="Q515" i="1"/>
  <c r="P515" i="1"/>
  <c r="O515" i="1"/>
  <c r="H515" i="1"/>
  <c r="R514" i="1"/>
  <c r="Q514" i="1"/>
  <c r="P514" i="1"/>
  <c r="O514" i="1"/>
  <c r="H514" i="1"/>
  <c r="I514" i="1"/>
  <c r="Q513" i="1"/>
  <c r="P513" i="1"/>
  <c r="O513" i="1"/>
  <c r="H513" i="1"/>
  <c r="I513" i="1"/>
  <c r="Q512" i="1"/>
  <c r="P512" i="1"/>
  <c r="O512" i="1"/>
  <c r="H512" i="1"/>
  <c r="I512" i="1"/>
  <c r="R511" i="1"/>
  <c r="Q511" i="1"/>
  <c r="P511" i="1"/>
  <c r="O511" i="1"/>
  <c r="H511" i="1"/>
  <c r="I511" i="1"/>
  <c r="R510" i="1"/>
  <c r="Q510" i="1"/>
  <c r="P510" i="1"/>
  <c r="O510" i="1"/>
  <c r="H510" i="1"/>
  <c r="I510" i="1"/>
  <c r="R509" i="1"/>
  <c r="Q509" i="1"/>
  <c r="P509" i="1"/>
  <c r="K509" i="1"/>
  <c r="O509" i="1" s="1"/>
  <c r="H509" i="1"/>
  <c r="I509" i="1"/>
  <c r="R508" i="1"/>
  <c r="Q508" i="1"/>
  <c r="P508" i="1"/>
  <c r="O508" i="1"/>
  <c r="H508" i="1"/>
  <c r="I508" i="1"/>
  <c r="R507" i="1"/>
  <c r="Q507" i="1"/>
  <c r="P507" i="1"/>
  <c r="O507" i="1"/>
  <c r="H507" i="1"/>
  <c r="I507" i="1"/>
  <c r="R506" i="1"/>
  <c r="Q506" i="1"/>
  <c r="P506" i="1"/>
  <c r="K506" i="1"/>
  <c r="H506" i="1"/>
  <c r="I506" i="1"/>
  <c r="R505" i="1"/>
  <c r="Q505" i="1"/>
  <c r="P505" i="1"/>
  <c r="L505" i="1"/>
  <c r="O505" i="1" s="1"/>
  <c r="H505" i="1"/>
  <c r="I505" i="1"/>
  <c r="Q504" i="1"/>
  <c r="P504" i="1"/>
  <c r="L504" i="1"/>
  <c r="O504" i="1" s="1"/>
  <c r="H504" i="1"/>
  <c r="I504" i="1"/>
  <c r="Q503" i="1"/>
  <c r="P503" i="1"/>
  <c r="K503" i="1"/>
  <c r="O503" i="1" s="1"/>
  <c r="H503" i="1"/>
  <c r="I503" i="1"/>
  <c r="R502" i="1"/>
  <c r="Q502" i="1"/>
  <c r="P502" i="1"/>
  <c r="K502" i="1"/>
  <c r="O502" i="1" s="1"/>
  <c r="H502" i="1"/>
  <c r="I502" i="1"/>
  <c r="Q501" i="1"/>
  <c r="P501" i="1"/>
  <c r="O501" i="1"/>
  <c r="H501" i="1"/>
  <c r="I501" i="1"/>
  <c r="Q500" i="1"/>
  <c r="P500" i="1"/>
  <c r="M500" i="1"/>
  <c r="L500" i="1"/>
  <c r="K500" i="1"/>
  <c r="H500" i="1"/>
  <c r="I500" i="1"/>
  <c r="R499" i="1"/>
  <c r="Q499" i="1"/>
  <c r="P499" i="1"/>
  <c r="O499" i="1"/>
  <c r="H499" i="1"/>
  <c r="Q498" i="1"/>
  <c r="P498" i="1"/>
  <c r="L498" i="1"/>
  <c r="K498" i="1"/>
  <c r="H498" i="1"/>
  <c r="Q497" i="1"/>
  <c r="P497" i="1"/>
  <c r="L497" i="1"/>
  <c r="O497" i="1" s="1"/>
  <c r="H497" i="1"/>
  <c r="Q496" i="1"/>
  <c r="P496" i="1"/>
  <c r="L496" i="1"/>
  <c r="O496" i="1" s="1"/>
  <c r="H496" i="1"/>
  <c r="Q495" i="1"/>
  <c r="M495" i="1"/>
  <c r="L495" i="1"/>
  <c r="K495" i="1"/>
  <c r="H495" i="1"/>
  <c r="Q494" i="1"/>
  <c r="P494" i="1"/>
  <c r="L494" i="1"/>
  <c r="O494" i="1" s="1"/>
  <c r="H494" i="1"/>
  <c r="R493" i="1"/>
  <c r="Q493" i="1"/>
  <c r="P493" i="1"/>
  <c r="L493" i="1"/>
  <c r="H493" i="1"/>
  <c r="R492" i="1"/>
  <c r="Q492" i="1"/>
  <c r="P492" i="1"/>
  <c r="L492" i="1"/>
  <c r="K492" i="1"/>
  <c r="H492" i="1"/>
  <c r="Q491" i="1"/>
  <c r="P491" i="1"/>
  <c r="M491" i="1"/>
  <c r="L491" i="1"/>
  <c r="K491" i="1"/>
  <c r="H491" i="1"/>
  <c r="R490" i="1"/>
  <c r="Q490" i="1"/>
  <c r="P490" i="1"/>
  <c r="L490" i="1"/>
  <c r="K490" i="1"/>
  <c r="H490" i="1"/>
  <c r="S489" i="1"/>
  <c r="Q489" i="1"/>
  <c r="P489" i="1"/>
  <c r="N489" i="1"/>
  <c r="M489" i="1"/>
  <c r="L489" i="1"/>
  <c r="K489" i="1"/>
  <c r="H489" i="1"/>
  <c r="S488" i="1"/>
  <c r="R488" i="1"/>
  <c r="Q488" i="1"/>
  <c r="P488" i="1"/>
  <c r="M488" i="1"/>
  <c r="K488" i="1"/>
  <c r="H488" i="1"/>
  <c r="S487" i="1"/>
  <c r="R487" i="1"/>
  <c r="Q487" i="1"/>
  <c r="P487" i="1"/>
  <c r="L487" i="1"/>
  <c r="H487" i="1"/>
  <c r="S486" i="1"/>
  <c r="Q486" i="1"/>
  <c r="P486" i="1"/>
  <c r="L486" i="1"/>
  <c r="K486" i="1"/>
  <c r="H486" i="1"/>
  <c r="S485" i="1"/>
  <c r="R485" i="1"/>
  <c r="Q485" i="1"/>
  <c r="P485" i="1"/>
  <c r="O485" i="1"/>
  <c r="H485" i="1"/>
  <c r="S484" i="1"/>
  <c r="R484" i="1"/>
  <c r="Q484" i="1"/>
  <c r="P484" i="1"/>
  <c r="L484" i="1"/>
  <c r="H484" i="1"/>
  <c r="S483" i="1"/>
  <c r="R483" i="1"/>
  <c r="Q483" i="1"/>
  <c r="P483" i="1"/>
  <c r="K483" i="1"/>
  <c r="H483" i="1"/>
  <c r="S482" i="1"/>
  <c r="R482" i="1"/>
  <c r="Q482" i="1"/>
  <c r="P482" i="1"/>
  <c r="O482" i="1"/>
  <c r="H482" i="1"/>
  <c r="S481" i="1"/>
  <c r="R481" i="1"/>
  <c r="Q481" i="1"/>
  <c r="P481" i="1"/>
  <c r="O481" i="1"/>
  <c r="H481" i="1"/>
  <c r="S480" i="1"/>
  <c r="Q480" i="1"/>
  <c r="P480" i="1"/>
  <c r="L480" i="1"/>
  <c r="K480" i="1"/>
  <c r="H480" i="1"/>
  <c r="S479" i="1"/>
  <c r="R479" i="1"/>
  <c r="Q479" i="1"/>
  <c r="P479" i="1"/>
  <c r="K479" i="1"/>
  <c r="O479" i="1" s="1"/>
  <c r="H479" i="1"/>
  <c r="S478" i="1"/>
  <c r="R478" i="1"/>
  <c r="Q478" i="1"/>
  <c r="P478" i="1"/>
  <c r="K478" i="1"/>
  <c r="O478" i="1" s="1"/>
  <c r="H478" i="1"/>
  <c r="S477" i="1"/>
  <c r="R477" i="1"/>
  <c r="Q477" i="1"/>
  <c r="P477" i="1"/>
  <c r="K477" i="1"/>
  <c r="O477" i="1" s="1"/>
  <c r="H477" i="1"/>
  <c r="S476" i="1"/>
  <c r="Q476" i="1"/>
  <c r="P476" i="1"/>
  <c r="K476" i="1"/>
  <c r="O476" i="1" s="1"/>
  <c r="H476" i="1"/>
  <c r="S475" i="1"/>
  <c r="Q475" i="1"/>
  <c r="P475" i="1"/>
  <c r="N475" i="1"/>
  <c r="M475" i="1"/>
  <c r="L475" i="1"/>
  <c r="K475" i="1"/>
  <c r="H475" i="1"/>
  <c r="S474" i="1"/>
  <c r="R474" i="1"/>
  <c r="Q474" i="1"/>
  <c r="P474" i="1"/>
  <c r="K474" i="1"/>
  <c r="O474" i="1" s="1"/>
  <c r="H474" i="1"/>
  <c r="S473" i="1"/>
  <c r="R473" i="1"/>
  <c r="Q473" i="1"/>
  <c r="P473" i="1"/>
  <c r="O473" i="1"/>
  <c r="H473" i="1"/>
  <c r="S472" i="1"/>
  <c r="R472" i="1"/>
  <c r="Q472" i="1"/>
  <c r="P472" i="1"/>
  <c r="K472" i="1"/>
  <c r="O472" i="1" s="1"/>
  <c r="H472" i="1"/>
  <c r="S471" i="1"/>
  <c r="R471" i="1"/>
  <c r="Q471" i="1"/>
  <c r="P471" i="1"/>
  <c r="L471" i="1"/>
  <c r="K471" i="1"/>
  <c r="H471" i="1"/>
  <c r="S470" i="1"/>
  <c r="Q470" i="1"/>
  <c r="P470" i="1"/>
  <c r="O470" i="1"/>
  <c r="H470" i="1"/>
  <c r="S469" i="1"/>
  <c r="Q469" i="1"/>
  <c r="P469" i="1"/>
  <c r="K469" i="1"/>
  <c r="H469" i="1"/>
  <c r="S468" i="1"/>
  <c r="R468" i="1"/>
  <c r="Q468" i="1"/>
  <c r="P468" i="1"/>
  <c r="L468" i="1"/>
  <c r="K468" i="1"/>
  <c r="H468" i="1"/>
  <c r="S467" i="1"/>
  <c r="Q467" i="1"/>
  <c r="P467" i="1"/>
  <c r="M467" i="1"/>
  <c r="L467" i="1"/>
  <c r="K467" i="1"/>
  <c r="H467" i="1"/>
  <c r="S466" i="1"/>
  <c r="R466" i="1"/>
  <c r="Q466" i="1"/>
  <c r="P466" i="1"/>
  <c r="K466" i="1"/>
  <c r="O466" i="1" s="1"/>
  <c r="H466" i="1"/>
  <c r="S465" i="1"/>
  <c r="R465" i="1"/>
  <c r="Q465" i="1"/>
  <c r="P465" i="1"/>
  <c r="K465" i="1"/>
  <c r="O465" i="1" s="1"/>
  <c r="H465" i="1"/>
  <c r="S464" i="1"/>
  <c r="R464" i="1"/>
  <c r="Q464" i="1"/>
  <c r="P464" i="1"/>
  <c r="O464" i="1"/>
  <c r="H464" i="1"/>
  <c r="S463" i="1"/>
  <c r="Q463" i="1"/>
  <c r="P463" i="1"/>
  <c r="L463" i="1"/>
  <c r="H463" i="1"/>
  <c r="S462" i="1"/>
  <c r="Q462" i="1"/>
  <c r="P462" i="1"/>
  <c r="L462" i="1"/>
  <c r="K462" i="1"/>
  <c r="H462" i="1"/>
  <c r="S461" i="1"/>
  <c r="Q461" i="1"/>
  <c r="P461" i="1"/>
  <c r="L461" i="1"/>
  <c r="O461" i="1" s="1"/>
  <c r="H461" i="1"/>
  <c r="S460" i="1"/>
  <c r="R460" i="1"/>
  <c r="Q460" i="1"/>
  <c r="P460" i="1"/>
  <c r="K460" i="1"/>
  <c r="O460" i="1" s="1"/>
  <c r="H460" i="1"/>
  <c r="S459" i="1"/>
  <c r="R459" i="1"/>
  <c r="Q459" i="1"/>
  <c r="P459" i="1"/>
  <c r="K459" i="1"/>
  <c r="O459" i="1" s="1"/>
  <c r="H459" i="1"/>
  <c r="S458" i="1"/>
  <c r="Q458" i="1"/>
  <c r="P458" i="1"/>
  <c r="O458" i="1"/>
  <c r="H458" i="1"/>
  <c r="S457" i="1"/>
  <c r="R457" i="1"/>
  <c r="Q457" i="1"/>
  <c r="P457" i="1"/>
  <c r="K457" i="1"/>
  <c r="O457" i="1" s="1"/>
  <c r="H457" i="1"/>
  <c r="S456" i="1"/>
  <c r="Q456" i="1"/>
  <c r="P456" i="1"/>
  <c r="O456" i="1"/>
  <c r="H456" i="1"/>
  <c r="S455" i="1"/>
  <c r="Q455" i="1"/>
  <c r="P455" i="1"/>
  <c r="L455" i="1"/>
  <c r="K455" i="1"/>
  <c r="H455" i="1"/>
  <c r="S454" i="1"/>
  <c r="Q454" i="1"/>
  <c r="P454" i="1"/>
  <c r="M454" i="1"/>
  <c r="L454" i="1"/>
  <c r="K454" i="1"/>
  <c r="H454" i="1"/>
  <c r="S453" i="1"/>
  <c r="R453" i="1"/>
  <c r="Q453" i="1"/>
  <c r="P453" i="1"/>
  <c r="N453" i="1"/>
  <c r="L453" i="1"/>
  <c r="K453" i="1"/>
  <c r="H453" i="1"/>
  <c r="S452" i="1"/>
  <c r="Q452" i="1"/>
  <c r="P452" i="1"/>
  <c r="O452" i="1"/>
  <c r="H452" i="1"/>
  <c r="S451" i="1"/>
  <c r="Q451" i="1"/>
  <c r="P451" i="1"/>
  <c r="N451" i="1"/>
  <c r="M451" i="1"/>
  <c r="L451" i="1"/>
  <c r="K451" i="1"/>
  <c r="H451" i="1"/>
  <c r="S450" i="1"/>
  <c r="Q450" i="1"/>
  <c r="P450" i="1"/>
  <c r="L450" i="1"/>
  <c r="K450" i="1"/>
  <c r="H450" i="1"/>
  <c r="S449" i="1"/>
  <c r="R449" i="1"/>
  <c r="Q449" i="1"/>
  <c r="P449" i="1"/>
  <c r="M449" i="1"/>
  <c r="L449" i="1"/>
  <c r="K449" i="1"/>
  <c r="H449" i="1"/>
  <c r="S448" i="1"/>
  <c r="R448" i="1"/>
  <c r="Q448" i="1"/>
  <c r="P448" i="1"/>
  <c r="O448" i="1"/>
  <c r="H448" i="1"/>
  <c r="S447" i="1"/>
  <c r="R447" i="1"/>
  <c r="Q447" i="1"/>
  <c r="P447" i="1"/>
  <c r="N447" i="1"/>
  <c r="L447" i="1"/>
  <c r="K447" i="1"/>
  <c r="H447" i="1"/>
  <c r="S446" i="1"/>
  <c r="R446" i="1"/>
  <c r="Q446" i="1"/>
  <c r="P446" i="1"/>
  <c r="K446" i="1"/>
  <c r="O446" i="1" s="1"/>
  <c r="H446" i="1"/>
  <c r="S445" i="1"/>
  <c r="R445" i="1"/>
  <c r="Q445" i="1"/>
  <c r="P445" i="1"/>
  <c r="K445" i="1"/>
  <c r="O445" i="1" s="1"/>
  <c r="H445" i="1"/>
  <c r="S444" i="1"/>
  <c r="R444" i="1"/>
  <c r="Q444" i="1"/>
  <c r="P444" i="1"/>
  <c r="K444" i="1"/>
  <c r="O444" i="1" s="1"/>
  <c r="H444" i="1"/>
  <c r="S443" i="1"/>
  <c r="R443" i="1"/>
  <c r="Q443" i="1"/>
  <c r="P443" i="1"/>
  <c r="K443" i="1"/>
  <c r="O443" i="1" s="1"/>
  <c r="H443" i="1"/>
  <c r="S442" i="1"/>
  <c r="R442" i="1"/>
  <c r="Q442" i="1"/>
  <c r="P442" i="1"/>
  <c r="O442" i="1"/>
  <c r="H442" i="1"/>
  <c r="S441" i="1"/>
  <c r="R441" i="1"/>
  <c r="Q441" i="1"/>
  <c r="P441" i="1"/>
  <c r="L441" i="1"/>
  <c r="K441" i="1"/>
  <c r="H441" i="1"/>
  <c r="S440" i="1"/>
  <c r="R440" i="1"/>
  <c r="Q440" i="1"/>
  <c r="P440" i="1"/>
  <c r="N440" i="1"/>
  <c r="L440" i="1"/>
  <c r="K440" i="1"/>
  <c r="H440" i="1"/>
  <c r="S439" i="1"/>
  <c r="R439" i="1"/>
  <c r="Q439" i="1"/>
  <c r="P439" i="1"/>
  <c r="M439" i="1"/>
  <c r="K439" i="1"/>
  <c r="H439" i="1"/>
  <c r="S438" i="1"/>
  <c r="R438" i="1"/>
  <c r="Q438" i="1"/>
  <c r="P438" i="1"/>
  <c r="K438" i="1"/>
  <c r="H438" i="1"/>
  <c r="S437" i="1"/>
  <c r="Q437" i="1"/>
  <c r="P437" i="1"/>
  <c r="L437" i="1"/>
  <c r="K437" i="1"/>
  <c r="H437" i="1"/>
  <c r="S436" i="1"/>
  <c r="R436" i="1"/>
  <c r="Q436" i="1"/>
  <c r="P436" i="1"/>
  <c r="K436" i="1"/>
  <c r="H436" i="1"/>
  <c r="R435" i="1"/>
  <c r="Q435" i="1"/>
  <c r="P435" i="1"/>
  <c r="M435" i="1"/>
  <c r="L435" i="1"/>
  <c r="H435" i="1"/>
  <c r="R434" i="1"/>
  <c r="Q434" i="1"/>
  <c r="P434" i="1"/>
  <c r="L434" i="1"/>
  <c r="O434" i="1" s="1"/>
  <c r="H434" i="1"/>
  <c r="R433" i="1"/>
  <c r="Q433" i="1"/>
  <c r="P433" i="1"/>
  <c r="L433" i="1"/>
  <c r="K433" i="1"/>
  <c r="H433" i="1"/>
  <c r="R432" i="1"/>
  <c r="Q432" i="1"/>
  <c r="P432" i="1"/>
  <c r="L432" i="1"/>
  <c r="K432" i="1"/>
  <c r="H432" i="1"/>
  <c r="Q431" i="1"/>
  <c r="P431" i="1"/>
  <c r="L431" i="1"/>
  <c r="O431" i="1" s="1"/>
  <c r="H431" i="1"/>
  <c r="R430" i="1"/>
  <c r="Q430" i="1"/>
  <c r="P430" i="1"/>
  <c r="L430" i="1"/>
  <c r="H430" i="1"/>
  <c r="R429" i="1"/>
  <c r="Q429" i="1"/>
  <c r="P429" i="1"/>
  <c r="L429" i="1"/>
  <c r="K429" i="1"/>
  <c r="H429" i="1"/>
  <c r="R428" i="1"/>
  <c r="Q428" i="1"/>
  <c r="P428" i="1"/>
  <c r="M428" i="1"/>
  <c r="L428" i="1"/>
  <c r="H428" i="1"/>
  <c r="R427" i="1"/>
  <c r="Q427" i="1"/>
  <c r="P427" i="1"/>
  <c r="L427" i="1"/>
  <c r="K427" i="1"/>
  <c r="H427" i="1"/>
  <c r="R426" i="1"/>
  <c r="Q426" i="1"/>
  <c r="P426" i="1"/>
  <c r="L426" i="1"/>
  <c r="K426" i="1"/>
  <c r="H426" i="1"/>
  <c r="R425" i="1"/>
  <c r="Q425" i="1"/>
  <c r="P425" i="1"/>
  <c r="N425" i="1"/>
  <c r="M425" i="1"/>
  <c r="L425" i="1"/>
  <c r="K425" i="1"/>
  <c r="H425" i="1"/>
  <c r="I425" i="1"/>
  <c r="S424" i="1"/>
  <c r="R424" i="1"/>
  <c r="Q424" i="1"/>
  <c r="P424" i="1"/>
  <c r="O424" i="1"/>
  <c r="H424" i="1"/>
  <c r="S423" i="1"/>
  <c r="R423" i="1"/>
  <c r="Q423" i="1"/>
  <c r="P423" i="1"/>
  <c r="K423" i="1"/>
  <c r="O423" i="1" s="1"/>
  <c r="H423" i="1"/>
  <c r="S422" i="1"/>
  <c r="R422" i="1"/>
  <c r="Q422" i="1"/>
  <c r="L422" i="1"/>
  <c r="K422" i="1"/>
  <c r="H422" i="1"/>
  <c r="S421" i="1"/>
  <c r="R421" i="1"/>
  <c r="Q421" i="1"/>
  <c r="P421" i="1"/>
  <c r="K421" i="1"/>
  <c r="O421" i="1" s="1"/>
  <c r="H421" i="1"/>
  <c r="S420" i="1"/>
  <c r="R420" i="1"/>
  <c r="Q420" i="1"/>
  <c r="L420" i="1"/>
  <c r="K420" i="1"/>
  <c r="H420" i="1"/>
  <c r="S419" i="1"/>
  <c r="R419" i="1"/>
  <c r="Q419" i="1"/>
  <c r="N419" i="1"/>
  <c r="K419" i="1"/>
  <c r="H419" i="1"/>
  <c r="S418" i="1"/>
  <c r="R418" i="1"/>
  <c r="Q418" i="1"/>
  <c r="P418" i="1"/>
  <c r="K418" i="1"/>
  <c r="O418" i="1" s="1"/>
  <c r="H418" i="1"/>
  <c r="S417" i="1"/>
  <c r="R417" i="1"/>
  <c r="Q417" i="1"/>
  <c r="P417" i="1"/>
  <c r="O417" i="1"/>
  <c r="H417" i="1"/>
  <c r="S416" i="1"/>
  <c r="Q416" i="1"/>
  <c r="P416" i="1"/>
  <c r="M416" i="1"/>
  <c r="L416" i="1"/>
  <c r="K416" i="1"/>
  <c r="H416" i="1"/>
  <c r="P415" i="1"/>
  <c r="M415" i="1"/>
  <c r="L415" i="1"/>
  <c r="K415" i="1"/>
  <c r="H415" i="1"/>
  <c r="I415" i="1"/>
  <c r="S414" i="1"/>
  <c r="R414" i="1"/>
  <c r="P414" i="1"/>
  <c r="K414" i="1"/>
  <c r="H414" i="1"/>
  <c r="S413" i="1"/>
  <c r="R413" i="1"/>
  <c r="Q413" i="1"/>
  <c r="P413" i="1"/>
  <c r="O413" i="1"/>
  <c r="H413" i="1"/>
  <c r="S412" i="1"/>
  <c r="R412" i="1"/>
  <c r="Q412" i="1"/>
  <c r="N412" i="1"/>
  <c r="K412" i="1"/>
  <c r="H412" i="1"/>
  <c r="Q411" i="1"/>
  <c r="P411" i="1"/>
  <c r="N411" i="1"/>
  <c r="M411" i="1"/>
  <c r="L411" i="1"/>
  <c r="K411" i="1"/>
  <c r="H411" i="1"/>
  <c r="I411" i="1"/>
  <c r="S410" i="1"/>
  <c r="R410" i="1"/>
  <c r="Q410" i="1"/>
  <c r="P410" i="1"/>
  <c r="K410" i="1"/>
  <c r="O410" i="1" s="1"/>
  <c r="H410" i="1"/>
  <c r="Q409" i="1"/>
  <c r="P409" i="1"/>
  <c r="N409" i="1"/>
  <c r="M409" i="1"/>
  <c r="L409" i="1"/>
  <c r="K409" i="1"/>
  <c r="H409" i="1"/>
  <c r="I409" i="1"/>
  <c r="S408" i="1"/>
  <c r="R408" i="1"/>
  <c r="Q408" i="1"/>
  <c r="P408" i="1"/>
  <c r="L408" i="1"/>
  <c r="K408" i="1"/>
  <c r="H408" i="1"/>
  <c r="S407" i="1"/>
  <c r="R407" i="1"/>
  <c r="Q407" i="1"/>
  <c r="P407" i="1"/>
  <c r="K407" i="1"/>
  <c r="O407" i="1" s="1"/>
  <c r="H407" i="1"/>
  <c r="S406" i="1"/>
  <c r="R406" i="1"/>
  <c r="Q406" i="1"/>
  <c r="L406" i="1"/>
  <c r="K406" i="1"/>
  <c r="H406" i="1"/>
  <c r="S405" i="1"/>
  <c r="R405" i="1"/>
  <c r="Q405" i="1"/>
  <c r="L405" i="1"/>
  <c r="K405" i="1"/>
  <c r="H405" i="1"/>
  <c r="S404" i="1"/>
  <c r="R404" i="1"/>
  <c r="Q404" i="1"/>
  <c r="P404" i="1"/>
  <c r="O404" i="1"/>
  <c r="H404" i="1"/>
  <c r="S403" i="1"/>
  <c r="R403" i="1"/>
  <c r="Q403" i="1"/>
  <c r="P403" i="1"/>
  <c r="K403" i="1"/>
  <c r="O403" i="1" s="1"/>
  <c r="H403" i="1"/>
  <c r="S402" i="1"/>
  <c r="R402" i="1"/>
  <c r="Q402" i="1"/>
  <c r="L402" i="1"/>
  <c r="K402" i="1"/>
  <c r="H402" i="1"/>
  <c r="S401" i="1"/>
  <c r="R401" i="1"/>
  <c r="Q401" i="1"/>
  <c r="M401" i="1"/>
  <c r="K401" i="1"/>
  <c r="H401" i="1"/>
  <c r="S400" i="1"/>
  <c r="R400" i="1"/>
  <c r="Q400" i="1"/>
  <c r="P400" i="1"/>
  <c r="O400" i="1"/>
  <c r="H400" i="1"/>
  <c r="S399" i="1"/>
  <c r="R399" i="1"/>
  <c r="Q399" i="1"/>
  <c r="O399" i="1"/>
  <c r="H399" i="1"/>
  <c r="S398" i="1"/>
  <c r="R398" i="1"/>
  <c r="Q398" i="1"/>
  <c r="L398" i="1"/>
  <c r="K398" i="1"/>
  <c r="H398" i="1"/>
  <c r="S397" i="1"/>
  <c r="R397" i="1"/>
  <c r="Q397" i="1"/>
  <c r="P397" i="1"/>
  <c r="O397" i="1"/>
  <c r="H397" i="1"/>
  <c r="S396" i="1"/>
  <c r="R396" i="1"/>
  <c r="Q396" i="1"/>
  <c r="K396" i="1"/>
  <c r="H396" i="1"/>
  <c r="S395" i="1"/>
  <c r="R395" i="1"/>
  <c r="Q395" i="1"/>
  <c r="P395" i="1"/>
  <c r="K395" i="1"/>
  <c r="H395" i="1"/>
  <c r="S394" i="1"/>
  <c r="R394" i="1"/>
  <c r="Q394" i="1"/>
  <c r="P394" i="1"/>
  <c r="O394" i="1"/>
  <c r="H394" i="1"/>
  <c r="S393" i="1"/>
  <c r="R393" i="1"/>
  <c r="Q393" i="1"/>
  <c r="P393" i="1"/>
  <c r="K393" i="1"/>
  <c r="O393" i="1" s="1"/>
  <c r="H393" i="1"/>
  <c r="S392" i="1"/>
  <c r="R392" i="1"/>
  <c r="Q392" i="1"/>
  <c r="K392" i="1"/>
  <c r="O392" i="1" s="1"/>
  <c r="H392" i="1"/>
  <c r="S391" i="1"/>
  <c r="R391" i="1"/>
  <c r="Q391" i="1"/>
  <c r="P391" i="1"/>
  <c r="O391" i="1"/>
  <c r="H391" i="1"/>
  <c r="S390" i="1"/>
  <c r="R390" i="1"/>
  <c r="Q390" i="1"/>
  <c r="P390" i="1"/>
  <c r="K390" i="1"/>
  <c r="O390" i="1" s="1"/>
  <c r="H390" i="1"/>
  <c r="S389" i="1"/>
  <c r="R389" i="1"/>
  <c r="Q389" i="1"/>
  <c r="P389" i="1"/>
  <c r="O389" i="1"/>
  <c r="H389" i="1"/>
  <c r="S388" i="1"/>
  <c r="R388" i="1"/>
  <c r="Q388" i="1"/>
  <c r="P388" i="1"/>
  <c r="O388" i="1"/>
  <c r="H388" i="1"/>
  <c r="R387" i="1"/>
  <c r="Q387" i="1"/>
  <c r="P387" i="1"/>
  <c r="K387" i="1"/>
  <c r="O387" i="1" s="1"/>
  <c r="H387" i="1"/>
  <c r="I387" i="1"/>
  <c r="R386" i="1"/>
  <c r="Q386" i="1"/>
  <c r="P386" i="1"/>
  <c r="K386" i="1"/>
  <c r="H386" i="1"/>
  <c r="I386" i="1"/>
  <c r="R385" i="1"/>
  <c r="Q385" i="1"/>
  <c r="P385" i="1"/>
  <c r="O385" i="1"/>
  <c r="H385" i="1"/>
  <c r="I385" i="1"/>
  <c r="R384" i="1"/>
  <c r="Q384" i="1"/>
  <c r="P384" i="1"/>
  <c r="O384" i="1"/>
  <c r="H384" i="1"/>
  <c r="I384" i="1"/>
  <c r="R383" i="1"/>
  <c r="Q383" i="1"/>
  <c r="P383" i="1"/>
  <c r="K383" i="1"/>
  <c r="O383" i="1" s="1"/>
  <c r="H383" i="1"/>
  <c r="I383" i="1"/>
  <c r="R382" i="1"/>
  <c r="Q382" i="1"/>
  <c r="P382" i="1"/>
  <c r="K382" i="1"/>
  <c r="O382" i="1" s="1"/>
  <c r="H382" i="1"/>
  <c r="I382" i="1"/>
  <c r="R381" i="1"/>
  <c r="P381" i="1"/>
  <c r="N381" i="1"/>
  <c r="M381" i="1"/>
  <c r="L381" i="1"/>
  <c r="K381" i="1"/>
  <c r="H381" i="1"/>
  <c r="I381" i="1"/>
  <c r="R380" i="1"/>
  <c r="Q380" i="1"/>
  <c r="P380" i="1"/>
  <c r="O380" i="1"/>
  <c r="H380" i="1"/>
  <c r="I380" i="1"/>
  <c r="R379" i="1"/>
  <c r="Q379" i="1"/>
  <c r="P379" i="1"/>
  <c r="K379" i="1"/>
  <c r="O379" i="1" s="1"/>
  <c r="H379" i="1"/>
  <c r="I379" i="1"/>
  <c r="Q378" i="1"/>
  <c r="P378" i="1"/>
  <c r="K378" i="1"/>
  <c r="O378" i="1" s="1"/>
  <c r="H378" i="1"/>
  <c r="I378" i="1"/>
  <c r="R377" i="1"/>
  <c r="Q377" i="1"/>
  <c r="P377" i="1"/>
  <c r="O377" i="1"/>
  <c r="H377" i="1"/>
  <c r="I377" i="1"/>
  <c r="R376" i="1"/>
  <c r="Q376" i="1"/>
  <c r="P376" i="1"/>
  <c r="O376" i="1"/>
  <c r="H376" i="1"/>
  <c r="I376" i="1"/>
  <c r="Q375" i="1"/>
  <c r="P375" i="1"/>
  <c r="M375" i="1"/>
  <c r="L375" i="1"/>
  <c r="K375" i="1"/>
  <c r="H375" i="1"/>
  <c r="I375" i="1"/>
  <c r="Q374" i="1"/>
  <c r="P374" i="1"/>
  <c r="L374" i="1"/>
  <c r="K374" i="1"/>
  <c r="H374" i="1"/>
  <c r="I374" i="1"/>
  <c r="Q373" i="1"/>
  <c r="P373" i="1"/>
  <c r="M373" i="1"/>
  <c r="L373" i="1"/>
  <c r="K373" i="1"/>
  <c r="H373" i="1"/>
  <c r="I373" i="1"/>
  <c r="Q372" i="1"/>
  <c r="P372" i="1"/>
  <c r="N372" i="1"/>
  <c r="M372" i="1"/>
  <c r="L372" i="1"/>
  <c r="K372" i="1"/>
  <c r="H372" i="1"/>
  <c r="I372" i="1"/>
  <c r="R371" i="1"/>
  <c r="Q371" i="1"/>
  <c r="P371" i="1"/>
  <c r="M371" i="1"/>
  <c r="L371" i="1"/>
  <c r="K371" i="1"/>
  <c r="H371" i="1"/>
  <c r="I371" i="1"/>
  <c r="Q370" i="1"/>
  <c r="P370" i="1"/>
  <c r="M370" i="1"/>
  <c r="L370" i="1"/>
  <c r="K370" i="1"/>
  <c r="H370" i="1"/>
  <c r="I370" i="1"/>
  <c r="R369" i="1"/>
  <c r="Q369" i="1"/>
  <c r="P369" i="1"/>
  <c r="M369" i="1"/>
  <c r="K369" i="1"/>
  <c r="H369" i="1"/>
  <c r="I369" i="1"/>
  <c r="Q368" i="1"/>
  <c r="M368" i="1"/>
  <c r="K368" i="1"/>
  <c r="H368" i="1"/>
  <c r="I368" i="1"/>
  <c r="R367" i="1"/>
  <c r="Q367" i="1"/>
  <c r="P367" i="1"/>
  <c r="N367" i="1"/>
  <c r="L367" i="1"/>
  <c r="K367" i="1"/>
  <c r="H367" i="1"/>
  <c r="I367" i="1"/>
  <c r="R366" i="1"/>
  <c r="Q366" i="1"/>
  <c r="P366" i="1"/>
  <c r="M366" i="1"/>
  <c r="L366" i="1"/>
  <c r="K366" i="1"/>
  <c r="H366" i="1"/>
  <c r="I366" i="1"/>
  <c r="S365" i="1"/>
  <c r="R365" i="1"/>
  <c r="Q365" i="1"/>
  <c r="P365" i="1"/>
  <c r="O365" i="1"/>
  <c r="H365" i="1"/>
  <c r="S364" i="1"/>
  <c r="R364" i="1"/>
  <c r="Q364" i="1"/>
  <c r="P364" i="1"/>
  <c r="K364" i="1"/>
  <c r="O364" i="1" s="1"/>
  <c r="H364" i="1"/>
  <c r="S363" i="1"/>
  <c r="R363" i="1"/>
  <c r="Q363" i="1"/>
  <c r="P363" i="1"/>
  <c r="L363" i="1"/>
  <c r="K363" i="1"/>
  <c r="H363" i="1"/>
  <c r="S362" i="1"/>
  <c r="R362" i="1"/>
  <c r="Q362" i="1"/>
  <c r="P362" i="1"/>
  <c r="O362" i="1"/>
  <c r="H362" i="1"/>
  <c r="S361" i="1"/>
  <c r="R361" i="1"/>
  <c r="Q361" i="1"/>
  <c r="P361" i="1"/>
  <c r="K361" i="1"/>
  <c r="O361" i="1" s="1"/>
  <c r="H361" i="1"/>
  <c r="S360" i="1"/>
  <c r="R360" i="1"/>
  <c r="Q360" i="1"/>
  <c r="P360" i="1"/>
  <c r="O360" i="1"/>
  <c r="H360" i="1"/>
  <c r="S359" i="1"/>
  <c r="R359" i="1"/>
  <c r="Q359" i="1"/>
  <c r="P359" i="1"/>
  <c r="O359" i="1"/>
  <c r="H359" i="1"/>
  <c r="S358" i="1"/>
  <c r="R358" i="1"/>
  <c r="Q358" i="1"/>
  <c r="K358" i="1"/>
  <c r="H358" i="1"/>
  <c r="S357" i="1"/>
  <c r="R357" i="1"/>
  <c r="Q357" i="1"/>
  <c r="M357" i="1"/>
  <c r="L357" i="1"/>
  <c r="K357" i="1"/>
  <c r="H357" i="1"/>
  <c r="R356" i="1"/>
  <c r="Q356" i="1"/>
  <c r="P356" i="1"/>
  <c r="K356" i="1"/>
  <c r="H356" i="1"/>
  <c r="I356" i="1"/>
  <c r="R355" i="1"/>
  <c r="Q355" i="1"/>
  <c r="P355" i="1"/>
  <c r="O355" i="1"/>
  <c r="H355" i="1"/>
  <c r="I355" i="1"/>
  <c r="R354" i="1"/>
  <c r="Q354" i="1"/>
  <c r="P354" i="1"/>
  <c r="K354" i="1"/>
  <c r="O354" i="1" s="1"/>
  <c r="H354" i="1"/>
  <c r="I354" i="1"/>
  <c r="R353" i="1"/>
  <c r="Q353" i="1"/>
  <c r="P353" i="1"/>
  <c r="K353" i="1"/>
  <c r="O353" i="1" s="1"/>
  <c r="H353" i="1"/>
  <c r="I353" i="1"/>
  <c r="Q352" i="1"/>
  <c r="P352" i="1"/>
  <c r="K352" i="1"/>
  <c r="O352" i="1" s="1"/>
  <c r="H352" i="1"/>
  <c r="I352" i="1"/>
  <c r="R351" i="1"/>
  <c r="Q351" i="1"/>
  <c r="P351" i="1"/>
  <c r="K351" i="1"/>
  <c r="H351" i="1"/>
  <c r="I351" i="1"/>
  <c r="R350" i="1"/>
  <c r="Q350" i="1"/>
  <c r="P350" i="1"/>
  <c r="L350" i="1"/>
  <c r="H350" i="1"/>
  <c r="I350" i="1"/>
  <c r="Q349" i="1"/>
  <c r="P349" i="1"/>
  <c r="N349" i="1"/>
  <c r="M349" i="1"/>
  <c r="L349" i="1"/>
  <c r="K349" i="1"/>
  <c r="H349" i="1"/>
  <c r="I349" i="1"/>
  <c r="R348" i="1"/>
  <c r="Q348" i="1"/>
  <c r="P348" i="1"/>
  <c r="K348" i="1"/>
  <c r="H348" i="1"/>
  <c r="I348" i="1"/>
  <c r="S347" i="1"/>
  <c r="R347" i="1"/>
  <c r="Q347" i="1"/>
  <c r="P347" i="1"/>
  <c r="O347" i="1"/>
  <c r="H347" i="1"/>
  <c r="S346" i="1"/>
  <c r="R346" i="1"/>
  <c r="Q346" i="1"/>
  <c r="P346" i="1"/>
  <c r="K346" i="1"/>
  <c r="H346" i="1"/>
  <c r="S345" i="1"/>
  <c r="Q345" i="1"/>
  <c r="P345" i="1"/>
  <c r="K345" i="1"/>
  <c r="H345" i="1"/>
  <c r="S344" i="1"/>
  <c r="Q344" i="1"/>
  <c r="P344" i="1"/>
  <c r="O344" i="1"/>
  <c r="H344" i="1"/>
  <c r="S343" i="1"/>
  <c r="Q343" i="1"/>
  <c r="P343" i="1"/>
  <c r="L343" i="1"/>
  <c r="H343" i="1"/>
  <c r="S342" i="1"/>
  <c r="R342" i="1"/>
  <c r="Q342" i="1"/>
  <c r="P342" i="1"/>
  <c r="K342" i="1"/>
  <c r="H342" i="1"/>
  <c r="S341" i="1"/>
  <c r="Q341" i="1"/>
  <c r="P341" i="1"/>
  <c r="K341" i="1"/>
  <c r="H341" i="1"/>
  <c r="S340" i="1"/>
  <c r="R340" i="1"/>
  <c r="Q340" i="1"/>
  <c r="P340" i="1"/>
  <c r="K340" i="1"/>
  <c r="H340" i="1"/>
  <c r="S339" i="1"/>
  <c r="Q339" i="1"/>
  <c r="P339" i="1"/>
  <c r="N339" i="1"/>
  <c r="M339" i="1"/>
  <c r="L339" i="1"/>
  <c r="K339" i="1"/>
  <c r="H339" i="1"/>
  <c r="S338" i="1"/>
  <c r="R338" i="1"/>
  <c r="Q338" i="1"/>
  <c r="P338" i="1"/>
  <c r="O338" i="1"/>
  <c r="H338" i="1"/>
  <c r="S337" i="1"/>
  <c r="R337" i="1"/>
  <c r="Q337" i="1"/>
  <c r="P337" i="1"/>
  <c r="M337" i="1"/>
  <c r="K337" i="1"/>
  <c r="H337" i="1"/>
  <c r="S336" i="1"/>
  <c r="Q336" i="1"/>
  <c r="P336" i="1"/>
  <c r="K336" i="1"/>
  <c r="H336" i="1"/>
  <c r="S335" i="1"/>
  <c r="Q335" i="1"/>
  <c r="P335" i="1"/>
  <c r="L335" i="1"/>
  <c r="K335" i="1"/>
  <c r="H335" i="1"/>
  <c r="S334" i="1"/>
  <c r="R334" i="1"/>
  <c r="Q334" i="1"/>
  <c r="P334" i="1"/>
  <c r="O334" i="1"/>
  <c r="H334" i="1"/>
  <c r="R333" i="1"/>
  <c r="Q333" i="1"/>
  <c r="P333" i="1"/>
  <c r="L333" i="1"/>
  <c r="K333" i="1"/>
  <c r="H333" i="1"/>
  <c r="I333" i="1"/>
  <c r="S332" i="1"/>
  <c r="Q332" i="1"/>
  <c r="P332" i="1"/>
  <c r="O332" i="1"/>
  <c r="H332" i="1"/>
  <c r="Q331" i="1"/>
  <c r="P331" i="1"/>
  <c r="K331" i="1"/>
  <c r="O331" i="1" s="1"/>
  <c r="H331" i="1"/>
  <c r="I331" i="1"/>
  <c r="S330" i="1"/>
  <c r="R330" i="1"/>
  <c r="Q330" i="1"/>
  <c r="P330" i="1"/>
  <c r="L330" i="1"/>
  <c r="K330" i="1"/>
  <c r="H330" i="1"/>
  <c r="Q329" i="1"/>
  <c r="P329" i="1"/>
  <c r="M329" i="1"/>
  <c r="L329" i="1"/>
  <c r="K329" i="1"/>
  <c r="H329" i="1"/>
  <c r="I329" i="1"/>
  <c r="S328" i="1"/>
  <c r="Q328" i="1"/>
  <c r="P328" i="1"/>
  <c r="O328" i="1"/>
  <c r="H328" i="1"/>
  <c r="S327" i="1"/>
  <c r="Q327" i="1"/>
  <c r="P327" i="1"/>
  <c r="L327" i="1"/>
  <c r="H327" i="1"/>
  <c r="S326" i="1"/>
  <c r="R326" i="1"/>
  <c r="Q326" i="1"/>
  <c r="P326" i="1"/>
  <c r="K326" i="1"/>
  <c r="H326" i="1"/>
  <c r="S325" i="1"/>
  <c r="R325" i="1"/>
  <c r="Q325" i="1"/>
  <c r="P325" i="1"/>
  <c r="O325" i="1"/>
  <c r="H325" i="1"/>
  <c r="S324" i="1"/>
  <c r="Q324" i="1"/>
  <c r="P324" i="1"/>
  <c r="K324" i="1"/>
  <c r="O324" i="1" s="1"/>
  <c r="H324" i="1"/>
  <c r="S323" i="1"/>
  <c r="R323" i="1"/>
  <c r="Q323" i="1"/>
  <c r="P323" i="1"/>
  <c r="O323" i="1"/>
  <c r="H323" i="1"/>
  <c r="Q322" i="1"/>
  <c r="P322" i="1"/>
  <c r="M322" i="1"/>
  <c r="L322" i="1"/>
  <c r="K322" i="1"/>
  <c r="H322" i="1"/>
  <c r="I322" i="1"/>
  <c r="S321" i="1"/>
  <c r="Q321" i="1"/>
  <c r="P321" i="1"/>
  <c r="O321" i="1"/>
  <c r="H321" i="1"/>
  <c r="S320" i="1"/>
  <c r="R320" i="1"/>
  <c r="Q320" i="1"/>
  <c r="P320" i="1"/>
  <c r="K320" i="1"/>
  <c r="H320" i="1"/>
  <c r="S319" i="1"/>
  <c r="R319" i="1"/>
  <c r="Q319" i="1"/>
  <c r="P319" i="1"/>
  <c r="O319" i="1"/>
  <c r="H319" i="1"/>
  <c r="S318" i="1"/>
  <c r="R318" i="1"/>
  <c r="Q318" i="1"/>
  <c r="P318" i="1"/>
  <c r="O318" i="1"/>
  <c r="H318" i="1"/>
  <c r="Q317" i="1"/>
  <c r="P317" i="1"/>
  <c r="M317" i="1"/>
  <c r="L317" i="1"/>
  <c r="K317" i="1"/>
  <c r="H317" i="1"/>
  <c r="I317" i="1"/>
  <c r="S316" i="1"/>
  <c r="Q316" i="1"/>
  <c r="P316" i="1"/>
  <c r="O316" i="1"/>
  <c r="H316" i="1"/>
  <c r="R315" i="1"/>
  <c r="Q315" i="1"/>
  <c r="P315" i="1"/>
  <c r="O315" i="1"/>
  <c r="H315" i="1"/>
  <c r="I315" i="1"/>
  <c r="R314" i="1"/>
  <c r="Q314" i="1"/>
  <c r="P314" i="1"/>
  <c r="O314" i="1"/>
  <c r="H314" i="1"/>
  <c r="I314" i="1"/>
  <c r="Q313" i="1"/>
  <c r="P313" i="1"/>
  <c r="K313" i="1"/>
  <c r="O313" i="1" s="1"/>
  <c r="H313" i="1"/>
  <c r="I313" i="1"/>
  <c r="R312" i="1"/>
  <c r="Q312" i="1"/>
  <c r="P312" i="1"/>
  <c r="O312" i="1"/>
  <c r="H312" i="1"/>
  <c r="I312" i="1"/>
  <c r="R311" i="1"/>
  <c r="Q311" i="1"/>
  <c r="P311" i="1"/>
  <c r="L311" i="1"/>
  <c r="K311" i="1"/>
  <c r="H311" i="1"/>
  <c r="I311" i="1"/>
  <c r="R310" i="1"/>
  <c r="Q310" i="1"/>
  <c r="P310" i="1"/>
  <c r="K310" i="1"/>
  <c r="H310" i="1"/>
  <c r="I310" i="1"/>
  <c r="Q309" i="1"/>
  <c r="P309" i="1"/>
  <c r="L309" i="1"/>
  <c r="K309" i="1"/>
  <c r="H309" i="1"/>
  <c r="I309" i="1"/>
  <c r="R308" i="1"/>
  <c r="Q308" i="1"/>
  <c r="P308" i="1"/>
  <c r="L308" i="1"/>
  <c r="K308" i="1"/>
  <c r="H308" i="1"/>
  <c r="I308" i="1"/>
  <c r="S307" i="1"/>
  <c r="R307" i="1"/>
  <c r="Q307" i="1"/>
  <c r="P307" i="1"/>
  <c r="L307" i="1"/>
  <c r="K307" i="1"/>
  <c r="H307" i="1"/>
  <c r="R306" i="1"/>
  <c r="Q306" i="1"/>
  <c r="P306" i="1"/>
  <c r="N306" i="1"/>
  <c r="M306" i="1"/>
  <c r="L306" i="1"/>
  <c r="K306" i="1"/>
  <c r="H306" i="1"/>
  <c r="I306" i="1"/>
  <c r="S305" i="1"/>
  <c r="R305" i="1"/>
  <c r="Q305" i="1"/>
  <c r="P305" i="1"/>
  <c r="K305" i="1"/>
  <c r="O305" i="1" s="1"/>
  <c r="H305" i="1"/>
  <c r="S304" i="1"/>
  <c r="R304" i="1"/>
  <c r="Q304" i="1"/>
  <c r="P304" i="1"/>
  <c r="L304" i="1"/>
  <c r="K304" i="1"/>
  <c r="H304" i="1"/>
  <c r="S303" i="1"/>
  <c r="R303" i="1"/>
  <c r="Q303" i="1"/>
  <c r="P303" i="1"/>
  <c r="M303" i="1"/>
  <c r="K303" i="1"/>
  <c r="H303" i="1"/>
  <c r="S302" i="1"/>
  <c r="R302" i="1"/>
  <c r="Q302" i="1"/>
  <c r="P302" i="1"/>
  <c r="N302" i="1"/>
  <c r="M302" i="1"/>
  <c r="L302" i="1"/>
  <c r="K302" i="1"/>
  <c r="H302" i="1"/>
  <c r="Q301" i="1"/>
  <c r="P301" i="1"/>
  <c r="N301" i="1"/>
  <c r="M301" i="1"/>
  <c r="L301" i="1"/>
  <c r="K301" i="1"/>
  <c r="H301" i="1"/>
  <c r="I301" i="1"/>
  <c r="R300" i="1"/>
  <c r="Q300" i="1"/>
  <c r="M300" i="1"/>
  <c r="L300" i="1"/>
  <c r="K300" i="1"/>
  <c r="H300" i="1"/>
  <c r="I300" i="1"/>
  <c r="R299" i="1"/>
  <c r="P299" i="1"/>
  <c r="M299" i="1"/>
  <c r="L299" i="1"/>
  <c r="K299" i="1"/>
  <c r="H299" i="1"/>
  <c r="I299" i="1"/>
  <c r="S298" i="1"/>
  <c r="R298" i="1"/>
  <c r="Q298" i="1"/>
  <c r="P298" i="1"/>
  <c r="M298" i="1"/>
  <c r="L298" i="1"/>
  <c r="K298" i="1"/>
  <c r="H298" i="1"/>
  <c r="Q297" i="1"/>
  <c r="P297" i="1"/>
  <c r="M297" i="1"/>
  <c r="L297" i="1"/>
  <c r="K297" i="1"/>
  <c r="H297" i="1"/>
  <c r="I297" i="1"/>
  <c r="S296" i="1"/>
  <c r="R296" i="1"/>
  <c r="Q296" i="1"/>
  <c r="P296" i="1"/>
  <c r="N296" i="1"/>
  <c r="M296" i="1"/>
  <c r="L296" i="1"/>
  <c r="K296" i="1"/>
  <c r="H296" i="1"/>
  <c r="S295" i="1"/>
  <c r="R295" i="1"/>
  <c r="Q295" i="1"/>
  <c r="P295" i="1"/>
  <c r="N295" i="1"/>
  <c r="M295" i="1"/>
  <c r="L295" i="1"/>
  <c r="K295" i="1"/>
  <c r="H295" i="1"/>
  <c r="S294" i="1"/>
  <c r="R294" i="1"/>
  <c r="Q294" i="1"/>
  <c r="P294" i="1"/>
  <c r="N294" i="1"/>
  <c r="M294" i="1"/>
  <c r="L294" i="1"/>
  <c r="K294" i="1"/>
  <c r="H294" i="1"/>
  <c r="S293" i="1"/>
  <c r="Q293" i="1"/>
  <c r="P293" i="1"/>
  <c r="M293" i="1"/>
  <c r="L293" i="1"/>
  <c r="K293" i="1"/>
  <c r="H293" i="1"/>
  <c r="S292" i="1"/>
  <c r="Q292" i="1"/>
  <c r="P292" i="1"/>
  <c r="M292" i="1"/>
  <c r="L292" i="1"/>
  <c r="K292" i="1"/>
  <c r="H292" i="1"/>
  <c r="Q291" i="1"/>
  <c r="P291" i="1"/>
  <c r="L291" i="1"/>
  <c r="K291" i="1"/>
  <c r="H291" i="1"/>
  <c r="I291" i="1"/>
  <c r="R290" i="1"/>
  <c r="Q290" i="1"/>
  <c r="P290" i="1"/>
  <c r="L290" i="1"/>
  <c r="K290" i="1"/>
  <c r="H290" i="1"/>
  <c r="R289" i="1"/>
  <c r="Q289" i="1"/>
  <c r="P289" i="1"/>
  <c r="L289" i="1"/>
  <c r="K289" i="1"/>
  <c r="H289" i="1"/>
  <c r="R288" i="1"/>
  <c r="Q288" i="1"/>
  <c r="P288" i="1"/>
  <c r="L288" i="1"/>
  <c r="O288" i="1" s="1"/>
  <c r="H288" i="1"/>
  <c r="R287" i="1"/>
  <c r="Q287" i="1"/>
  <c r="P287" i="1"/>
  <c r="L287" i="1"/>
  <c r="O287" i="1" s="1"/>
  <c r="H287" i="1"/>
  <c r="R286" i="1"/>
  <c r="Q286" i="1"/>
  <c r="P286" i="1"/>
  <c r="L286" i="1"/>
  <c r="O286" i="1" s="1"/>
  <c r="H286" i="1"/>
  <c r="R285" i="1"/>
  <c r="Q285" i="1"/>
  <c r="P285" i="1"/>
  <c r="L285" i="1"/>
  <c r="O285" i="1" s="1"/>
  <c r="H285" i="1"/>
  <c r="R284" i="1"/>
  <c r="Q284" i="1"/>
  <c r="P284" i="1"/>
  <c r="L284" i="1"/>
  <c r="K284" i="1"/>
  <c r="H284" i="1"/>
  <c r="R283" i="1"/>
  <c r="Q283" i="1"/>
  <c r="P283" i="1"/>
  <c r="L283" i="1"/>
  <c r="O283" i="1" s="1"/>
  <c r="H283" i="1"/>
  <c r="R282" i="1"/>
  <c r="Q282" i="1"/>
  <c r="P282" i="1"/>
  <c r="L282" i="1"/>
  <c r="H282" i="1"/>
  <c r="Q281" i="1"/>
  <c r="P281" i="1"/>
  <c r="L281" i="1"/>
  <c r="K281" i="1"/>
  <c r="H281" i="1"/>
  <c r="I281" i="1"/>
  <c r="R280" i="1"/>
  <c r="Q280" i="1"/>
  <c r="P280" i="1"/>
  <c r="L280" i="1"/>
  <c r="K280" i="1"/>
  <c r="H280" i="1"/>
  <c r="I280" i="1"/>
  <c r="Q279" i="1"/>
  <c r="P279" i="1"/>
  <c r="L279" i="1"/>
  <c r="K279" i="1"/>
  <c r="H279" i="1"/>
  <c r="I279" i="1"/>
  <c r="R278" i="1"/>
  <c r="Q278" i="1"/>
  <c r="P278" i="1"/>
  <c r="L278" i="1"/>
  <c r="H278" i="1"/>
  <c r="I278" i="1"/>
  <c r="R277" i="1"/>
  <c r="Q277" i="1"/>
  <c r="P277" i="1"/>
  <c r="L277" i="1"/>
  <c r="O277" i="1" s="1"/>
  <c r="H277" i="1"/>
  <c r="I277" i="1"/>
  <c r="R276" i="1"/>
  <c r="Q276" i="1"/>
  <c r="P276" i="1"/>
  <c r="L276" i="1"/>
  <c r="K276" i="1"/>
  <c r="H276" i="1"/>
  <c r="I276" i="1"/>
  <c r="R275" i="1"/>
  <c r="Q275" i="1"/>
  <c r="P275" i="1"/>
  <c r="L275" i="1"/>
  <c r="K275" i="1"/>
  <c r="H275" i="1"/>
  <c r="I275" i="1"/>
  <c r="R274" i="1"/>
  <c r="Q274" i="1"/>
  <c r="P274" i="1"/>
  <c r="L274" i="1"/>
  <c r="K274" i="1"/>
  <c r="H274" i="1"/>
  <c r="I274" i="1"/>
  <c r="Q273" i="1"/>
  <c r="P273" i="1"/>
  <c r="N273" i="1"/>
  <c r="M273" i="1"/>
  <c r="L273" i="1"/>
  <c r="K273" i="1"/>
  <c r="H273" i="1"/>
  <c r="I273" i="1"/>
  <c r="Q272" i="1"/>
  <c r="P272" i="1"/>
  <c r="N272" i="1"/>
  <c r="M272" i="1"/>
  <c r="L272" i="1"/>
  <c r="K272" i="1"/>
  <c r="H272" i="1"/>
  <c r="I272" i="1"/>
  <c r="R271" i="1"/>
  <c r="Q271" i="1"/>
  <c r="P271" i="1"/>
  <c r="M271" i="1"/>
  <c r="L271" i="1"/>
  <c r="K271" i="1"/>
  <c r="H271" i="1"/>
  <c r="I271" i="1"/>
  <c r="S270" i="1"/>
  <c r="Q270" i="1"/>
  <c r="P270" i="1"/>
  <c r="K270" i="1"/>
  <c r="H270" i="1"/>
  <c r="Q269" i="1"/>
  <c r="P269" i="1"/>
  <c r="O269" i="1"/>
  <c r="H269" i="1"/>
  <c r="I269" i="1"/>
  <c r="Q268" i="1"/>
  <c r="P268" i="1"/>
  <c r="O268" i="1"/>
  <c r="H268" i="1"/>
  <c r="I268" i="1"/>
  <c r="Q267" i="1"/>
  <c r="P267" i="1"/>
  <c r="O267" i="1"/>
  <c r="H267" i="1"/>
  <c r="I267" i="1"/>
  <c r="Q266" i="1"/>
  <c r="P266" i="1"/>
  <c r="M266" i="1"/>
  <c r="K266" i="1"/>
  <c r="H266" i="1"/>
  <c r="I266" i="1"/>
  <c r="Q265" i="1"/>
  <c r="P265" i="1"/>
  <c r="K265" i="1"/>
  <c r="O265" i="1" s="1"/>
  <c r="H265" i="1"/>
  <c r="I265" i="1"/>
  <c r="Q264" i="1"/>
  <c r="P264" i="1"/>
  <c r="L264" i="1"/>
  <c r="O264" i="1" s="1"/>
  <c r="H264" i="1"/>
  <c r="I264" i="1"/>
  <c r="Q263" i="1"/>
  <c r="P263" i="1"/>
  <c r="O263" i="1"/>
  <c r="H263" i="1"/>
  <c r="I263" i="1"/>
  <c r="Q262" i="1"/>
  <c r="P262" i="1"/>
  <c r="M262" i="1"/>
  <c r="L262" i="1"/>
  <c r="K262" i="1"/>
  <c r="H262" i="1"/>
  <c r="I262" i="1"/>
  <c r="Q261" i="1"/>
  <c r="P261" i="1"/>
  <c r="O261" i="1"/>
  <c r="H261" i="1"/>
  <c r="I261" i="1"/>
  <c r="Q260" i="1"/>
  <c r="P260" i="1"/>
  <c r="K260" i="1"/>
  <c r="O260" i="1" s="1"/>
  <c r="H260" i="1"/>
  <c r="I260" i="1"/>
  <c r="S259" i="1"/>
  <c r="R259" i="1"/>
  <c r="Q259" i="1"/>
  <c r="K259" i="1"/>
  <c r="O259" i="1" s="1"/>
  <c r="H259" i="1"/>
  <c r="Q258" i="1"/>
  <c r="P258" i="1"/>
  <c r="K258" i="1"/>
  <c r="H258" i="1"/>
  <c r="I258" i="1"/>
  <c r="R257" i="1"/>
  <c r="Q257" i="1"/>
  <c r="P257" i="1"/>
  <c r="L257" i="1"/>
  <c r="O257" i="1" s="1"/>
  <c r="H257" i="1"/>
  <c r="I257" i="1"/>
  <c r="R256" i="1"/>
  <c r="P256" i="1"/>
  <c r="O256" i="1"/>
  <c r="H256" i="1"/>
  <c r="I256" i="1"/>
  <c r="R255" i="1"/>
  <c r="Q255" i="1"/>
  <c r="P255" i="1"/>
  <c r="O255" i="1"/>
  <c r="H255" i="1"/>
  <c r="I255" i="1"/>
  <c r="R254" i="1"/>
  <c r="P254" i="1"/>
  <c r="K254" i="1"/>
  <c r="H254" i="1"/>
  <c r="I254" i="1"/>
  <c r="R253" i="1"/>
  <c r="Q253" i="1"/>
  <c r="P253" i="1"/>
  <c r="N253" i="1"/>
  <c r="M253" i="1"/>
  <c r="L253" i="1"/>
  <c r="H253" i="1"/>
  <c r="I253" i="1"/>
  <c r="S252" i="1"/>
  <c r="R252" i="1"/>
  <c r="Q252" i="1"/>
  <c r="P252" i="1"/>
  <c r="K252" i="1"/>
  <c r="H252" i="1"/>
  <c r="S251" i="1"/>
  <c r="R251" i="1"/>
  <c r="P251" i="1"/>
  <c r="L251" i="1"/>
  <c r="K251" i="1"/>
  <c r="H251" i="1"/>
  <c r="S250" i="1"/>
  <c r="R250" i="1"/>
  <c r="K250" i="1"/>
  <c r="O250" i="1" s="1"/>
  <c r="H250" i="1"/>
  <c r="Q249" i="1"/>
  <c r="P249" i="1"/>
  <c r="M249" i="1"/>
  <c r="L249" i="1"/>
  <c r="K249" i="1"/>
  <c r="H249" i="1"/>
  <c r="I249" i="1"/>
  <c r="S248" i="1"/>
  <c r="R248" i="1"/>
  <c r="Q248" i="1"/>
  <c r="O248" i="1"/>
  <c r="H248" i="1"/>
  <c r="S247" i="1"/>
  <c r="R247" i="1"/>
  <c r="Q247" i="1"/>
  <c r="P247" i="1"/>
  <c r="L247" i="1"/>
  <c r="K247" i="1"/>
  <c r="H247" i="1"/>
  <c r="R246" i="1"/>
  <c r="Q246" i="1"/>
  <c r="P246" i="1"/>
  <c r="N246" i="1"/>
  <c r="M246" i="1"/>
  <c r="L246" i="1"/>
  <c r="K246" i="1"/>
  <c r="H246" i="1"/>
  <c r="I246" i="1"/>
  <c r="S245" i="1"/>
  <c r="R245" i="1"/>
  <c r="Q245" i="1"/>
  <c r="P245" i="1"/>
  <c r="O245" i="1"/>
  <c r="H245" i="1"/>
  <c r="S244" i="1"/>
  <c r="R244" i="1"/>
  <c r="Q244" i="1"/>
  <c r="P244" i="1"/>
  <c r="L244" i="1"/>
  <c r="K244" i="1"/>
  <c r="H244" i="1"/>
  <c r="S243" i="1"/>
  <c r="O243" i="1"/>
  <c r="S242" i="1"/>
  <c r="R242" i="1"/>
  <c r="Q242" i="1"/>
  <c r="P242" i="1"/>
  <c r="K242" i="1"/>
  <c r="O242" i="1" s="1"/>
  <c r="H242" i="1"/>
  <c r="S241" i="1"/>
  <c r="R241" i="1"/>
  <c r="Q241" i="1"/>
  <c r="P241" i="1"/>
  <c r="O241" i="1"/>
  <c r="H241" i="1"/>
  <c r="S240" i="1"/>
  <c r="R240" i="1"/>
  <c r="P240" i="1"/>
  <c r="L240" i="1"/>
  <c r="K240" i="1"/>
  <c r="H240" i="1"/>
  <c r="S239" i="1"/>
  <c r="R239" i="1"/>
  <c r="Q239" i="1"/>
  <c r="P239" i="1"/>
  <c r="M239" i="1"/>
  <c r="K239" i="1"/>
  <c r="H239" i="1"/>
  <c r="S238" i="1"/>
  <c r="R238" i="1"/>
  <c r="Q238" i="1"/>
  <c r="P238" i="1"/>
  <c r="K238" i="1"/>
  <c r="O238" i="1" s="1"/>
  <c r="H238" i="1"/>
  <c r="S237" i="1"/>
  <c r="R237" i="1"/>
  <c r="P237" i="1"/>
  <c r="K237" i="1"/>
  <c r="O237" i="1" s="1"/>
  <c r="H237" i="1"/>
  <c r="S236" i="1"/>
  <c r="R236" i="1"/>
  <c r="Q236" i="1"/>
  <c r="P236" i="1"/>
  <c r="O236" i="1"/>
  <c r="H236" i="1"/>
  <c r="S235" i="1"/>
  <c r="R235" i="1"/>
  <c r="P235" i="1"/>
  <c r="L235" i="1"/>
  <c r="K235" i="1"/>
  <c r="H235" i="1"/>
  <c r="S234" i="1"/>
  <c r="Q234" i="1"/>
  <c r="P234" i="1"/>
  <c r="O234" i="1"/>
  <c r="H234" i="1"/>
  <c r="S233" i="1"/>
  <c r="O233" i="1"/>
  <c r="S232" i="1"/>
  <c r="Q232" i="1"/>
  <c r="N232" i="1"/>
  <c r="M232" i="1"/>
  <c r="L232" i="1"/>
  <c r="K232" i="1"/>
  <c r="H232" i="1"/>
  <c r="S231" i="1"/>
  <c r="R231" i="1"/>
  <c r="Q231" i="1"/>
  <c r="K231" i="1"/>
  <c r="O231" i="1" s="1"/>
  <c r="H231" i="1"/>
  <c r="S230" i="1"/>
  <c r="R230" i="1"/>
  <c r="Q230" i="1"/>
  <c r="P230" i="1"/>
  <c r="K230" i="1"/>
  <c r="O230" i="1" s="1"/>
  <c r="H230" i="1"/>
  <c r="R229" i="1"/>
  <c r="Q229" i="1"/>
  <c r="P229" i="1"/>
  <c r="K229" i="1"/>
  <c r="O229" i="1" s="1"/>
  <c r="H229" i="1"/>
  <c r="I229" i="1"/>
  <c r="R228" i="1"/>
  <c r="Q228" i="1"/>
  <c r="P228" i="1"/>
  <c r="L228" i="1"/>
  <c r="K228" i="1"/>
  <c r="H228" i="1"/>
  <c r="I228" i="1"/>
  <c r="R227" i="1"/>
  <c r="Q227" i="1"/>
  <c r="P227" i="1"/>
  <c r="K227" i="1"/>
  <c r="H227" i="1"/>
  <c r="I227" i="1"/>
  <c r="R226" i="1"/>
  <c r="Q226" i="1"/>
  <c r="N226" i="1"/>
  <c r="M226" i="1"/>
  <c r="L226" i="1"/>
  <c r="K226" i="1"/>
  <c r="H226" i="1"/>
  <c r="I226" i="1"/>
  <c r="S225" i="1"/>
  <c r="R225" i="1"/>
  <c r="Q225" i="1"/>
  <c r="P225" i="1"/>
  <c r="K225" i="1"/>
  <c r="O225" i="1" s="1"/>
  <c r="H225" i="1"/>
  <c r="S224" i="1"/>
  <c r="R224" i="1"/>
  <c r="Q224" i="1"/>
  <c r="P224" i="1"/>
  <c r="L224" i="1"/>
  <c r="O224" i="1" s="1"/>
  <c r="H224" i="1"/>
  <c r="S223" i="1"/>
  <c r="R223" i="1"/>
  <c r="Q223" i="1"/>
  <c r="L223" i="1"/>
  <c r="K223" i="1"/>
  <c r="H223" i="1"/>
  <c r="S222" i="1"/>
  <c r="R222" i="1"/>
  <c r="Q222" i="1"/>
  <c r="P222" i="1"/>
  <c r="K222" i="1"/>
  <c r="O222" i="1" s="1"/>
  <c r="H222" i="1"/>
  <c r="S221" i="1"/>
  <c r="R221" i="1"/>
  <c r="Q221" i="1"/>
  <c r="P221" i="1"/>
  <c r="K221" i="1"/>
  <c r="O221" i="1" s="1"/>
  <c r="H221" i="1"/>
  <c r="S220" i="1"/>
  <c r="R220" i="1"/>
  <c r="Q220" i="1"/>
  <c r="P220" i="1"/>
  <c r="M220" i="1"/>
  <c r="K220" i="1"/>
  <c r="H220" i="1"/>
  <c r="S219" i="1"/>
  <c r="R219" i="1"/>
  <c r="Q219" i="1"/>
  <c r="P219" i="1"/>
  <c r="K219" i="1"/>
  <c r="O219" i="1" s="1"/>
  <c r="H219" i="1"/>
  <c r="S218" i="1"/>
  <c r="R218" i="1"/>
  <c r="Q218" i="1"/>
  <c r="P218" i="1"/>
  <c r="O218" i="1"/>
  <c r="H218" i="1"/>
  <c r="P217" i="1"/>
  <c r="M217" i="1"/>
  <c r="L217" i="1"/>
  <c r="K217" i="1"/>
  <c r="H217" i="1"/>
  <c r="I217" i="1"/>
  <c r="R216" i="1"/>
  <c r="Q216" i="1"/>
  <c r="N216" i="1"/>
  <c r="M216" i="1"/>
  <c r="L216" i="1"/>
  <c r="K216" i="1"/>
  <c r="H216" i="1"/>
  <c r="I216" i="1"/>
  <c r="S215" i="1"/>
  <c r="R215" i="1"/>
  <c r="Q215" i="1"/>
  <c r="K215" i="1"/>
  <c r="H215" i="1"/>
  <c r="S214" i="1"/>
  <c r="R214" i="1"/>
  <c r="Q214" i="1"/>
  <c r="P214" i="1"/>
  <c r="K214" i="1"/>
  <c r="H214" i="1"/>
  <c r="S213" i="1"/>
  <c r="M213" i="1"/>
  <c r="K213" i="1"/>
  <c r="H213" i="1"/>
  <c r="S212" i="1"/>
  <c r="R212" i="1"/>
  <c r="Q212" i="1"/>
  <c r="P212" i="1"/>
  <c r="L212" i="1"/>
  <c r="O212" i="1" s="1"/>
  <c r="H212" i="1"/>
  <c r="R211" i="1"/>
  <c r="Q211" i="1"/>
  <c r="P211" i="1"/>
  <c r="O211" i="1"/>
  <c r="H211" i="1"/>
  <c r="I211" i="1"/>
  <c r="S210" i="1"/>
  <c r="R210" i="1"/>
  <c r="Q210" i="1"/>
  <c r="K210" i="1"/>
  <c r="O210" i="1" s="1"/>
  <c r="H210" i="1"/>
  <c r="P209" i="1"/>
  <c r="L209" i="1"/>
  <c r="O209" i="1" s="1"/>
  <c r="H209" i="1"/>
  <c r="I209" i="1"/>
  <c r="S208" i="1"/>
  <c r="R208" i="1"/>
  <c r="Q208" i="1"/>
  <c r="P208" i="1"/>
  <c r="L208" i="1"/>
  <c r="H208" i="1"/>
  <c r="R207" i="1"/>
  <c r="Q207" i="1"/>
  <c r="P207" i="1"/>
  <c r="O207" i="1"/>
  <c r="H207" i="1"/>
  <c r="I207" i="1"/>
  <c r="Q206" i="1"/>
  <c r="P206" i="1"/>
  <c r="N206" i="1"/>
  <c r="M206" i="1"/>
  <c r="L206" i="1"/>
  <c r="K206" i="1"/>
  <c r="H206" i="1"/>
  <c r="I206" i="1"/>
  <c r="R205" i="1"/>
  <c r="Q205" i="1"/>
  <c r="P205" i="1"/>
  <c r="N205" i="1"/>
  <c r="K205" i="1"/>
  <c r="H205" i="1"/>
  <c r="I205" i="1"/>
  <c r="R204" i="1"/>
  <c r="Q204" i="1"/>
  <c r="P204" i="1"/>
  <c r="L204" i="1"/>
  <c r="O204" i="1" s="1"/>
  <c r="H204" i="1"/>
  <c r="I204" i="1"/>
  <c r="R203" i="1"/>
  <c r="Q203" i="1"/>
  <c r="P203" i="1"/>
  <c r="O203" i="1"/>
  <c r="H203" i="1"/>
  <c r="I203" i="1"/>
  <c r="S202" i="1"/>
  <c r="Q202" i="1"/>
  <c r="P202" i="1"/>
  <c r="O202" i="1"/>
  <c r="H202" i="1"/>
  <c r="S201" i="1"/>
  <c r="R201" i="1"/>
  <c r="Q201" i="1"/>
  <c r="P201" i="1"/>
  <c r="K201" i="1"/>
  <c r="H201" i="1"/>
  <c r="S200" i="1"/>
  <c r="R200" i="1"/>
  <c r="Q200" i="1"/>
  <c r="P200" i="1"/>
  <c r="L200" i="1"/>
  <c r="K200" i="1"/>
  <c r="H200" i="1"/>
  <c r="S199" i="1"/>
  <c r="R199" i="1"/>
  <c r="Q199" i="1"/>
  <c r="P199" i="1"/>
  <c r="O199" i="1"/>
  <c r="H199" i="1"/>
  <c r="S198" i="1"/>
  <c r="R198" i="1"/>
  <c r="Q198" i="1"/>
  <c r="L198" i="1"/>
  <c r="O198" i="1" s="1"/>
  <c r="H198" i="1"/>
  <c r="S197" i="1"/>
  <c r="R197" i="1"/>
  <c r="Q197" i="1"/>
  <c r="P197" i="1"/>
  <c r="M197" i="1"/>
  <c r="L197" i="1"/>
  <c r="K197" i="1"/>
  <c r="H197" i="1"/>
  <c r="S196" i="1"/>
  <c r="R196" i="1"/>
  <c r="Q196" i="1"/>
  <c r="P196" i="1"/>
  <c r="K196" i="1"/>
  <c r="O196" i="1" s="1"/>
  <c r="H196" i="1"/>
  <c r="S195" i="1"/>
  <c r="R195" i="1"/>
  <c r="Q195" i="1"/>
  <c r="M195" i="1"/>
  <c r="L195" i="1"/>
  <c r="K195" i="1"/>
  <c r="H195" i="1"/>
  <c r="S194" i="1"/>
  <c r="R194" i="1"/>
  <c r="Q194" i="1"/>
  <c r="L194" i="1"/>
  <c r="K194" i="1"/>
  <c r="H194" i="1"/>
  <c r="S193" i="1"/>
  <c r="R193" i="1"/>
  <c r="Q193" i="1"/>
  <c r="P193" i="1"/>
  <c r="M193" i="1"/>
  <c r="L193" i="1"/>
  <c r="H193" i="1"/>
  <c r="S192" i="1"/>
  <c r="R192" i="1"/>
  <c r="Q192" i="1"/>
  <c r="P192" i="1"/>
  <c r="O192" i="1"/>
  <c r="H192" i="1"/>
  <c r="S191" i="1"/>
  <c r="R191" i="1"/>
  <c r="Q191" i="1"/>
  <c r="P191" i="1"/>
  <c r="K191" i="1"/>
  <c r="O191" i="1" s="1"/>
  <c r="H191" i="1"/>
  <c r="S190" i="1"/>
  <c r="R190" i="1"/>
  <c r="Q190" i="1"/>
  <c r="P190" i="1"/>
  <c r="O190" i="1"/>
  <c r="H190" i="1"/>
  <c r="S189" i="1"/>
  <c r="P189" i="1"/>
  <c r="L189" i="1"/>
  <c r="O189" i="1" s="1"/>
  <c r="H189" i="1"/>
  <c r="S188" i="1"/>
  <c r="R188" i="1"/>
  <c r="Q188" i="1"/>
  <c r="P188" i="1"/>
  <c r="M188" i="1"/>
  <c r="L188" i="1"/>
  <c r="K188" i="1"/>
  <c r="H188" i="1"/>
  <c r="S187" i="1"/>
  <c r="P187" i="1"/>
  <c r="M187" i="1"/>
  <c r="L187" i="1"/>
  <c r="K187" i="1"/>
  <c r="H187" i="1"/>
  <c r="Q186" i="1"/>
  <c r="P186" i="1"/>
  <c r="N186" i="1"/>
  <c r="M186" i="1"/>
  <c r="L186" i="1"/>
  <c r="K186" i="1"/>
  <c r="H186" i="1"/>
  <c r="I186" i="1"/>
  <c r="S185" i="1"/>
  <c r="R185" i="1"/>
  <c r="Q185" i="1"/>
  <c r="P185" i="1"/>
  <c r="N185" i="1"/>
  <c r="M185" i="1"/>
  <c r="L185" i="1"/>
  <c r="K185" i="1"/>
  <c r="H185" i="1"/>
  <c r="S184" i="1"/>
  <c r="P184" i="1"/>
  <c r="N184" i="1"/>
  <c r="M184" i="1"/>
  <c r="L184" i="1"/>
  <c r="K184" i="1"/>
  <c r="H184" i="1"/>
  <c r="S183" i="1"/>
  <c r="P183" i="1"/>
  <c r="N183" i="1"/>
  <c r="M183" i="1"/>
  <c r="L183" i="1"/>
  <c r="K183" i="1"/>
  <c r="H183" i="1"/>
  <c r="S182" i="1"/>
  <c r="Q182" i="1"/>
  <c r="P182" i="1"/>
  <c r="N182" i="1"/>
  <c r="M182" i="1"/>
  <c r="L182" i="1"/>
  <c r="K182" i="1"/>
  <c r="H182" i="1"/>
  <c r="Q181" i="1"/>
  <c r="P181" i="1"/>
  <c r="N181" i="1"/>
  <c r="M181" i="1"/>
  <c r="L181" i="1"/>
  <c r="K181" i="1"/>
  <c r="H181" i="1"/>
  <c r="I181" i="1"/>
  <c r="S180" i="1"/>
  <c r="P180" i="1"/>
  <c r="N180" i="1"/>
  <c r="M180" i="1"/>
  <c r="L180" i="1"/>
  <c r="K180" i="1"/>
  <c r="H180" i="1"/>
  <c r="R179" i="1"/>
  <c r="Q179" i="1"/>
  <c r="P179" i="1"/>
  <c r="L179" i="1"/>
  <c r="K179" i="1"/>
  <c r="H179" i="1"/>
  <c r="R178" i="1"/>
  <c r="Q178" i="1"/>
  <c r="P178" i="1"/>
  <c r="L178" i="1"/>
  <c r="O178" i="1" s="1"/>
  <c r="H178" i="1"/>
  <c r="R177" i="1"/>
  <c r="Q177" i="1"/>
  <c r="P177" i="1"/>
  <c r="M177" i="1"/>
  <c r="L177" i="1"/>
  <c r="K177" i="1"/>
  <c r="H177" i="1"/>
  <c r="I177" i="1"/>
  <c r="R176" i="1"/>
  <c r="Q176" i="1"/>
  <c r="P176" i="1"/>
  <c r="L176" i="1"/>
  <c r="O176" i="1" s="1"/>
  <c r="H176" i="1"/>
  <c r="R175" i="1"/>
  <c r="Q175" i="1"/>
  <c r="P175" i="1"/>
  <c r="L175" i="1"/>
  <c r="O175" i="1" s="1"/>
  <c r="H175" i="1"/>
  <c r="R174" i="1"/>
  <c r="Q174" i="1"/>
  <c r="P174" i="1"/>
  <c r="L174" i="1"/>
  <c r="O174" i="1" s="1"/>
  <c r="H174" i="1"/>
  <c r="Q173" i="1"/>
  <c r="P173" i="1"/>
  <c r="L173" i="1"/>
  <c r="O173" i="1" s="1"/>
  <c r="H173" i="1"/>
  <c r="R172" i="1"/>
  <c r="Q172" i="1"/>
  <c r="P172" i="1"/>
  <c r="L172" i="1"/>
  <c r="O172" i="1" s="1"/>
  <c r="H172" i="1"/>
  <c r="P171" i="1"/>
  <c r="L171" i="1"/>
  <c r="O171" i="1" s="1"/>
  <c r="H171" i="1"/>
  <c r="P170" i="1"/>
  <c r="L170" i="1"/>
  <c r="H170" i="1"/>
  <c r="I170" i="1"/>
  <c r="R169" i="1"/>
  <c r="Q169" i="1"/>
  <c r="P169" i="1"/>
  <c r="L169" i="1"/>
  <c r="K169" i="1"/>
  <c r="H169" i="1"/>
  <c r="P168" i="1"/>
  <c r="L168" i="1"/>
  <c r="K168" i="1"/>
  <c r="H168" i="1"/>
  <c r="R167" i="1"/>
  <c r="Q167" i="1"/>
  <c r="P167" i="1"/>
  <c r="L167" i="1"/>
  <c r="K167" i="1"/>
  <c r="H167" i="1"/>
  <c r="R166" i="1"/>
  <c r="Q166" i="1"/>
  <c r="P166" i="1"/>
  <c r="L166" i="1"/>
  <c r="K166" i="1"/>
  <c r="H166" i="1"/>
  <c r="P165" i="1"/>
  <c r="L165" i="1"/>
  <c r="K165" i="1"/>
  <c r="H165" i="1"/>
  <c r="P164" i="1"/>
  <c r="L164" i="1"/>
  <c r="O164" i="1" s="1"/>
  <c r="H164" i="1"/>
  <c r="R163" i="1"/>
  <c r="Q163" i="1"/>
  <c r="P163" i="1"/>
  <c r="L163" i="1"/>
  <c r="O163" i="1" s="1"/>
  <c r="H163" i="1"/>
  <c r="Q162" i="1"/>
  <c r="P162" i="1"/>
  <c r="N162" i="1"/>
  <c r="M162" i="1"/>
  <c r="L162" i="1"/>
  <c r="K162" i="1"/>
  <c r="H162" i="1"/>
  <c r="I162" i="1"/>
  <c r="S161" i="1"/>
  <c r="P161" i="1"/>
  <c r="L161" i="1"/>
  <c r="O161" i="1" s="1"/>
  <c r="H161" i="1"/>
  <c r="S160" i="1"/>
  <c r="P160" i="1"/>
  <c r="L160" i="1"/>
  <c r="K160" i="1"/>
  <c r="H160" i="1"/>
  <c r="S159" i="1"/>
  <c r="P159" i="1"/>
  <c r="L159" i="1"/>
  <c r="K159" i="1"/>
  <c r="H159" i="1"/>
  <c r="S158" i="1"/>
  <c r="R158" i="1"/>
  <c r="Q158" i="1"/>
  <c r="P158" i="1"/>
  <c r="L158" i="1"/>
  <c r="K158" i="1"/>
  <c r="H158" i="1"/>
  <c r="R157" i="1"/>
  <c r="Q157" i="1"/>
  <c r="P157" i="1"/>
  <c r="L157" i="1"/>
  <c r="O157" i="1" s="1"/>
  <c r="H157" i="1"/>
  <c r="P156" i="1"/>
  <c r="L156" i="1"/>
  <c r="H156" i="1"/>
  <c r="P155" i="1"/>
  <c r="L155" i="1"/>
  <c r="O155" i="1" s="1"/>
  <c r="H155" i="1"/>
  <c r="P154" i="1"/>
  <c r="L154" i="1"/>
  <c r="O154" i="1" s="1"/>
  <c r="H154" i="1"/>
  <c r="N153" i="1"/>
  <c r="L153" i="1"/>
  <c r="K153" i="1"/>
  <c r="H153" i="1"/>
  <c r="P152" i="1"/>
  <c r="L152" i="1"/>
  <c r="O152" i="1" s="1"/>
  <c r="H152" i="1"/>
  <c r="P151" i="1"/>
  <c r="L151" i="1"/>
  <c r="K151" i="1"/>
  <c r="H151" i="1"/>
  <c r="P150" i="1"/>
  <c r="L150" i="1"/>
  <c r="K150" i="1"/>
  <c r="H150" i="1"/>
  <c r="P149" i="1"/>
  <c r="M149" i="1"/>
  <c r="L149" i="1"/>
  <c r="K149" i="1"/>
  <c r="H149" i="1"/>
  <c r="L148" i="1"/>
  <c r="K148" i="1"/>
  <c r="H148" i="1"/>
  <c r="O147" i="1"/>
  <c r="H147" i="1"/>
  <c r="I147" i="1"/>
  <c r="S146" i="1"/>
  <c r="O146" i="1"/>
  <c r="H146" i="1"/>
  <c r="S145" i="1"/>
  <c r="O145" i="1"/>
  <c r="H145" i="1"/>
  <c r="S144" i="1"/>
  <c r="O144" i="1"/>
  <c r="H144" i="1"/>
  <c r="S143" i="1"/>
  <c r="O143" i="1"/>
  <c r="H143" i="1"/>
  <c r="S142" i="1"/>
  <c r="R142" i="1"/>
  <c r="Q142" i="1"/>
  <c r="P142" i="1"/>
  <c r="L142" i="1"/>
  <c r="K142" i="1"/>
  <c r="H142" i="1"/>
  <c r="S141" i="1"/>
  <c r="P141" i="1"/>
  <c r="L141" i="1"/>
  <c r="K141" i="1"/>
  <c r="H141" i="1"/>
  <c r="S140" i="1"/>
  <c r="R140" i="1"/>
  <c r="Q140" i="1"/>
  <c r="P140" i="1"/>
  <c r="L140" i="1"/>
  <c r="K140" i="1"/>
  <c r="H140" i="1"/>
  <c r="S139" i="1"/>
  <c r="R139" i="1"/>
  <c r="Q139" i="1"/>
  <c r="P139" i="1"/>
  <c r="M139" i="1"/>
  <c r="L139" i="1"/>
  <c r="K139" i="1"/>
  <c r="H139" i="1"/>
  <c r="S138" i="1"/>
  <c r="R138" i="1"/>
  <c r="Q138" i="1"/>
  <c r="P138" i="1"/>
  <c r="K138" i="1"/>
  <c r="O138" i="1" s="1"/>
  <c r="H138" i="1"/>
  <c r="S137" i="1"/>
  <c r="R137" i="1"/>
  <c r="Q137" i="1"/>
  <c r="P137" i="1"/>
  <c r="K137" i="1"/>
  <c r="O137" i="1" s="1"/>
  <c r="H137" i="1"/>
  <c r="S136" i="1"/>
  <c r="R136" i="1"/>
  <c r="Q136" i="1"/>
  <c r="P136" i="1"/>
  <c r="M136" i="1"/>
  <c r="L136" i="1"/>
  <c r="K136" i="1"/>
  <c r="H136" i="1"/>
  <c r="S135" i="1"/>
  <c r="P135" i="1"/>
  <c r="K135" i="1"/>
  <c r="O135" i="1" s="1"/>
  <c r="H135" i="1"/>
  <c r="S134" i="1"/>
  <c r="P134" i="1"/>
  <c r="M134" i="1"/>
  <c r="K134" i="1"/>
  <c r="H134" i="1"/>
  <c r="S133" i="1"/>
  <c r="P133" i="1"/>
  <c r="M133" i="1"/>
  <c r="L133" i="1"/>
  <c r="K133" i="1"/>
  <c r="H133" i="1"/>
  <c r="S132" i="1"/>
  <c r="P132" i="1"/>
  <c r="K132" i="1"/>
  <c r="O132" i="1" s="1"/>
  <c r="H132" i="1"/>
  <c r="S131" i="1"/>
  <c r="P131" i="1"/>
  <c r="M131" i="1"/>
  <c r="L131" i="1"/>
  <c r="K131" i="1"/>
  <c r="H131" i="1"/>
  <c r="S130" i="1"/>
  <c r="P130" i="1"/>
  <c r="M130" i="1"/>
  <c r="K130" i="1"/>
  <c r="H130" i="1"/>
  <c r="S129" i="1"/>
  <c r="P129" i="1"/>
  <c r="K129" i="1"/>
  <c r="O129" i="1" s="1"/>
  <c r="H129" i="1"/>
  <c r="S128" i="1"/>
  <c r="P128" i="1"/>
  <c r="M128" i="1"/>
  <c r="L128" i="1"/>
  <c r="K128" i="1"/>
  <c r="H128" i="1"/>
  <c r="P127" i="1"/>
  <c r="M127" i="1"/>
  <c r="L127" i="1"/>
  <c r="K127" i="1"/>
  <c r="H127" i="1"/>
  <c r="I127" i="1"/>
  <c r="P126" i="1"/>
  <c r="M126" i="1"/>
  <c r="K126" i="1"/>
  <c r="H126" i="1"/>
  <c r="I126" i="1"/>
  <c r="P125" i="1"/>
  <c r="N125" i="1"/>
  <c r="M125" i="1"/>
  <c r="L125" i="1"/>
  <c r="K125" i="1"/>
  <c r="H125" i="1"/>
  <c r="I125" i="1"/>
  <c r="Q124" i="1"/>
  <c r="P124" i="1"/>
  <c r="N124" i="1"/>
  <c r="M124" i="1"/>
  <c r="L124" i="1"/>
  <c r="K124" i="1"/>
  <c r="H124" i="1"/>
  <c r="I124" i="1"/>
  <c r="S123" i="1"/>
  <c r="R123" i="1"/>
  <c r="Q123" i="1"/>
  <c r="P123" i="1"/>
  <c r="O123" i="1"/>
  <c r="H123" i="1"/>
  <c r="S122" i="1"/>
  <c r="R122" i="1"/>
  <c r="Q122" i="1"/>
  <c r="P122" i="1"/>
  <c r="K122" i="1"/>
  <c r="O122" i="1" s="1"/>
  <c r="H122" i="1"/>
  <c r="S121" i="1"/>
  <c r="R121" i="1"/>
  <c r="Q121" i="1"/>
  <c r="P121" i="1"/>
  <c r="K121" i="1"/>
  <c r="O121" i="1" s="1"/>
  <c r="H121" i="1"/>
  <c r="S120" i="1"/>
  <c r="R120" i="1"/>
  <c r="Q120" i="1"/>
  <c r="P120" i="1"/>
  <c r="O120" i="1"/>
  <c r="H120" i="1"/>
  <c r="S119" i="1"/>
  <c r="Q119" i="1"/>
  <c r="P119" i="1"/>
  <c r="M119" i="1"/>
  <c r="L119" i="1"/>
  <c r="K119" i="1"/>
  <c r="H119" i="1"/>
  <c r="S118" i="1"/>
  <c r="P118" i="1"/>
  <c r="L118" i="1"/>
  <c r="K118" i="1"/>
  <c r="H118" i="1"/>
  <c r="S117" i="1"/>
  <c r="P117" i="1"/>
  <c r="L117" i="1"/>
  <c r="K117" i="1"/>
  <c r="H117" i="1"/>
  <c r="S116" i="1"/>
  <c r="P116" i="1"/>
  <c r="N116" i="1"/>
  <c r="M116" i="1"/>
  <c r="L116" i="1"/>
  <c r="K116" i="1"/>
  <c r="H116" i="1"/>
  <c r="S115" i="1"/>
  <c r="Q115" i="1"/>
  <c r="P115" i="1"/>
  <c r="N115" i="1"/>
  <c r="M115" i="1"/>
  <c r="L115" i="1"/>
  <c r="K115" i="1"/>
  <c r="H115" i="1"/>
  <c r="S114" i="1"/>
  <c r="R114" i="1"/>
  <c r="Q114" i="1"/>
  <c r="P114" i="1"/>
  <c r="K114" i="1"/>
  <c r="O114" i="1" s="1"/>
  <c r="H114" i="1"/>
  <c r="Q113" i="1"/>
  <c r="P113" i="1"/>
  <c r="M113" i="1"/>
  <c r="L113" i="1"/>
  <c r="K113" i="1"/>
  <c r="H113" i="1"/>
  <c r="I113" i="1"/>
  <c r="S112" i="1"/>
  <c r="Q112" i="1"/>
  <c r="P112" i="1"/>
  <c r="M112" i="1"/>
  <c r="L112" i="1"/>
  <c r="K112" i="1"/>
  <c r="H112" i="1"/>
  <c r="S111" i="1"/>
  <c r="Q111" i="1"/>
  <c r="P111" i="1"/>
  <c r="N111" i="1"/>
  <c r="M111" i="1"/>
  <c r="L111" i="1"/>
  <c r="K111" i="1"/>
  <c r="H111" i="1"/>
  <c r="S110" i="1"/>
  <c r="Q110" i="1"/>
  <c r="N110" i="1"/>
  <c r="M110" i="1"/>
  <c r="L110" i="1"/>
  <c r="K110" i="1"/>
  <c r="H110" i="1"/>
  <c r="S109" i="1"/>
  <c r="P109" i="1"/>
  <c r="M109" i="1"/>
  <c r="L109" i="1"/>
  <c r="K109" i="1"/>
  <c r="H109" i="1"/>
  <c r="S108" i="1"/>
  <c r="P108" i="1"/>
  <c r="M108" i="1"/>
  <c r="L108" i="1"/>
  <c r="K108" i="1"/>
  <c r="H108" i="1"/>
  <c r="S107" i="1"/>
  <c r="Q107" i="1"/>
  <c r="P107" i="1"/>
  <c r="M107" i="1"/>
  <c r="L107" i="1"/>
  <c r="K107" i="1"/>
  <c r="H107" i="1"/>
  <c r="S106" i="1"/>
  <c r="P106" i="1"/>
  <c r="M106" i="1"/>
  <c r="L106" i="1"/>
  <c r="K106" i="1"/>
  <c r="H106" i="1"/>
  <c r="S105" i="1"/>
  <c r="P105" i="1"/>
  <c r="M105" i="1"/>
  <c r="L105" i="1"/>
  <c r="K105" i="1"/>
  <c r="H105" i="1"/>
  <c r="R104" i="1"/>
  <c r="Q104" i="1"/>
  <c r="P104" i="1"/>
  <c r="M104" i="1"/>
  <c r="L104" i="1"/>
  <c r="K104" i="1"/>
  <c r="H104" i="1"/>
  <c r="N103" i="1"/>
  <c r="L103" i="1"/>
  <c r="K103" i="1"/>
  <c r="H103" i="1"/>
  <c r="I103" i="1"/>
  <c r="S102" i="1"/>
  <c r="R102" i="1"/>
  <c r="M102" i="1"/>
  <c r="L102" i="1"/>
  <c r="K102" i="1"/>
  <c r="H102" i="1"/>
  <c r="S101" i="1"/>
  <c r="R101" i="1"/>
  <c r="Q101" i="1"/>
  <c r="P101" i="1"/>
  <c r="O101" i="1"/>
  <c r="H101" i="1"/>
  <c r="S100" i="1"/>
  <c r="R100" i="1"/>
  <c r="Q100" i="1"/>
  <c r="O100" i="1"/>
  <c r="H100" i="1"/>
  <c r="S99" i="1"/>
  <c r="R99" i="1"/>
  <c r="Q99" i="1"/>
  <c r="P99" i="1"/>
  <c r="K99" i="1"/>
  <c r="O99" i="1" s="1"/>
  <c r="H99" i="1"/>
  <c r="S98" i="1"/>
  <c r="P98" i="1"/>
  <c r="O98" i="1"/>
  <c r="H98" i="1"/>
  <c r="R97" i="1"/>
  <c r="Q97" i="1"/>
  <c r="P97" i="1"/>
  <c r="K97" i="1"/>
  <c r="O97" i="1" s="1"/>
  <c r="H97" i="1"/>
  <c r="I97" i="1"/>
  <c r="R96" i="1"/>
  <c r="Q96" i="1"/>
  <c r="P96" i="1"/>
  <c r="L96" i="1"/>
  <c r="K96" i="1"/>
  <c r="H96" i="1"/>
  <c r="I96" i="1"/>
  <c r="R95" i="1"/>
  <c r="Q95" i="1"/>
  <c r="P95" i="1"/>
  <c r="L95" i="1"/>
  <c r="K95" i="1"/>
  <c r="H95" i="1"/>
  <c r="I95" i="1"/>
  <c r="R94" i="1"/>
  <c r="P94" i="1"/>
  <c r="K94" i="1"/>
  <c r="O94" i="1" s="1"/>
  <c r="H94" i="1"/>
  <c r="I94" i="1"/>
  <c r="R93" i="1"/>
  <c r="Q93" i="1"/>
  <c r="P93" i="1"/>
  <c r="M93" i="1"/>
  <c r="K93" i="1"/>
  <c r="H93" i="1"/>
  <c r="I93" i="1"/>
  <c r="R92" i="1"/>
  <c r="Q92" i="1"/>
  <c r="P92" i="1"/>
  <c r="L92" i="1"/>
  <c r="K92" i="1"/>
  <c r="H92" i="1"/>
  <c r="I92" i="1"/>
  <c r="P91" i="1"/>
  <c r="K91" i="1"/>
  <c r="O91" i="1" s="1"/>
  <c r="H91" i="1"/>
  <c r="I91" i="1"/>
  <c r="R90" i="1"/>
  <c r="P90" i="1"/>
  <c r="L90" i="1"/>
  <c r="K90" i="1"/>
  <c r="H90" i="1"/>
  <c r="I90" i="1"/>
  <c r="P89" i="1"/>
  <c r="L89" i="1"/>
  <c r="K89" i="1"/>
  <c r="H89" i="1"/>
  <c r="I89" i="1"/>
  <c r="R88" i="1"/>
  <c r="Q88" i="1"/>
  <c r="P88" i="1"/>
  <c r="O88" i="1"/>
  <c r="H88" i="1"/>
  <c r="I88" i="1"/>
  <c r="S87" i="1"/>
  <c r="O87" i="1"/>
  <c r="P86" i="1"/>
  <c r="K86" i="1"/>
  <c r="O86" i="1" s="1"/>
  <c r="H86" i="1"/>
  <c r="I86" i="1"/>
  <c r="P85" i="1"/>
  <c r="O85" i="1"/>
  <c r="H85" i="1"/>
  <c r="I85" i="1"/>
  <c r="P84" i="1"/>
  <c r="L84" i="1"/>
  <c r="K84" i="1"/>
  <c r="H84" i="1"/>
  <c r="I84" i="1"/>
  <c r="S83" i="1"/>
  <c r="P83" i="1"/>
  <c r="L83" i="1"/>
  <c r="K83" i="1"/>
  <c r="H83" i="1"/>
  <c r="S82" i="1"/>
  <c r="P82" i="1"/>
  <c r="O82" i="1"/>
  <c r="H82" i="1"/>
  <c r="S81" i="1"/>
  <c r="P81" i="1"/>
  <c r="K81" i="1"/>
  <c r="O81" i="1" s="1"/>
  <c r="H81" i="1"/>
  <c r="S80" i="1"/>
  <c r="R80" i="1"/>
  <c r="Q80" i="1"/>
  <c r="P80" i="1"/>
  <c r="O80" i="1"/>
  <c r="H80" i="1"/>
  <c r="S79" i="1"/>
  <c r="P79" i="1"/>
  <c r="O79" i="1"/>
  <c r="H79" i="1"/>
  <c r="S78" i="1"/>
  <c r="R78" i="1"/>
  <c r="Q78" i="1"/>
  <c r="P78" i="1"/>
  <c r="O78" i="1"/>
  <c r="H78" i="1"/>
  <c r="S77" i="1"/>
  <c r="P77" i="1"/>
  <c r="L77" i="1"/>
  <c r="O77" i="1" s="1"/>
  <c r="H77" i="1"/>
  <c r="S76" i="1"/>
  <c r="Q76" i="1"/>
  <c r="P76" i="1"/>
  <c r="M76" i="1"/>
  <c r="L76" i="1"/>
  <c r="K76" i="1"/>
  <c r="H76" i="1"/>
  <c r="S75" i="1"/>
  <c r="R75" i="1"/>
  <c r="Q75" i="1"/>
  <c r="P75" i="1"/>
  <c r="L75" i="1"/>
  <c r="K75" i="1"/>
  <c r="H75" i="1"/>
  <c r="S74" i="1"/>
  <c r="P74" i="1"/>
  <c r="L74" i="1"/>
  <c r="K74" i="1"/>
  <c r="H74" i="1"/>
  <c r="S73" i="1"/>
  <c r="R73" i="1"/>
  <c r="Q73" i="1"/>
  <c r="P73" i="1"/>
  <c r="O73" i="1"/>
  <c r="H73" i="1"/>
  <c r="R72" i="1"/>
  <c r="Q72" i="1"/>
  <c r="P72" i="1"/>
  <c r="O72" i="1"/>
  <c r="H72" i="1"/>
  <c r="I72" i="1"/>
  <c r="Q71" i="1"/>
  <c r="P71" i="1"/>
  <c r="L71" i="1"/>
  <c r="K71" i="1"/>
  <c r="H71" i="1"/>
  <c r="I71" i="1"/>
  <c r="Q70" i="1"/>
  <c r="P70" i="1"/>
  <c r="K70" i="1"/>
  <c r="O70" i="1" s="1"/>
  <c r="H70" i="1"/>
  <c r="I70" i="1"/>
  <c r="P69" i="1"/>
  <c r="N69" i="1"/>
  <c r="L69" i="1"/>
  <c r="H69" i="1"/>
  <c r="I69" i="1"/>
  <c r="P68" i="1"/>
  <c r="K68" i="1"/>
  <c r="O68" i="1" s="1"/>
  <c r="H68" i="1"/>
  <c r="I68" i="1"/>
  <c r="S67" i="1"/>
  <c r="P67" i="1"/>
  <c r="K67" i="1"/>
  <c r="H67" i="1"/>
  <c r="P66" i="1"/>
  <c r="O66" i="1"/>
  <c r="H66" i="1"/>
  <c r="I66" i="1"/>
  <c r="O65" i="1"/>
  <c r="H65" i="1"/>
  <c r="I65" i="1"/>
  <c r="K64" i="1"/>
  <c r="H64" i="1"/>
  <c r="I64" i="1"/>
  <c r="L63" i="1"/>
  <c r="K63" i="1"/>
  <c r="H63" i="1"/>
  <c r="I63" i="1"/>
  <c r="S62" i="1"/>
  <c r="P62" i="1"/>
  <c r="L62" i="1"/>
  <c r="O62" i="1" s="1"/>
  <c r="H62" i="1"/>
  <c r="Q61" i="1"/>
  <c r="P61" i="1"/>
  <c r="N61" i="1"/>
  <c r="M61" i="1"/>
  <c r="L61" i="1"/>
  <c r="K61" i="1"/>
  <c r="H61" i="1"/>
  <c r="I61" i="1"/>
  <c r="S60" i="1"/>
  <c r="P60" i="1"/>
  <c r="K60" i="1"/>
  <c r="O60" i="1" s="1"/>
  <c r="H60" i="1"/>
  <c r="S59" i="1"/>
  <c r="P59" i="1"/>
  <c r="L59" i="1"/>
  <c r="K59" i="1"/>
  <c r="H59" i="1"/>
  <c r="Q58" i="1"/>
  <c r="P58" i="1"/>
  <c r="L58" i="1"/>
  <c r="K58" i="1"/>
  <c r="H58" i="1"/>
  <c r="I58" i="1"/>
  <c r="S57" i="1"/>
  <c r="P57" i="1"/>
  <c r="O57" i="1"/>
  <c r="H57" i="1"/>
  <c r="S56" i="1"/>
  <c r="P56" i="1"/>
  <c r="O56" i="1"/>
  <c r="H56" i="1"/>
  <c r="S55" i="1"/>
  <c r="P55" i="1"/>
  <c r="K55" i="1"/>
  <c r="O55" i="1" s="1"/>
  <c r="H55" i="1"/>
  <c r="S54" i="1"/>
  <c r="P54" i="1"/>
  <c r="O54" i="1"/>
  <c r="H54" i="1"/>
  <c r="S53" i="1"/>
  <c r="P53" i="1"/>
  <c r="N53" i="1"/>
  <c r="K53" i="1"/>
  <c r="H53" i="1"/>
  <c r="S52" i="1"/>
  <c r="O52" i="1"/>
  <c r="H52" i="1"/>
  <c r="S51" i="1"/>
  <c r="O51" i="1"/>
  <c r="H51" i="1"/>
  <c r="S50" i="1"/>
  <c r="O50" i="1"/>
  <c r="H50" i="1"/>
  <c r="O49" i="1"/>
  <c r="H49" i="1"/>
  <c r="I49" i="1"/>
  <c r="S48" i="1"/>
  <c r="O48" i="1"/>
  <c r="H48" i="1"/>
  <c r="S47" i="1"/>
  <c r="O47" i="1"/>
  <c r="H47" i="1"/>
  <c r="P46" i="1"/>
  <c r="K46" i="1"/>
  <c r="O46" i="1" s="1"/>
  <c r="H46" i="1"/>
  <c r="I46" i="1"/>
  <c r="R45" i="1"/>
  <c r="Q45" i="1"/>
  <c r="P45" i="1"/>
  <c r="L45" i="1"/>
  <c r="O45" i="1" s="1"/>
  <c r="H45" i="1"/>
  <c r="I45" i="1"/>
  <c r="R44" i="1"/>
  <c r="Q44" i="1"/>
  <c r="P44" i="1"/>
  <c r="L44" i="1"/>
  <c r="K44" i="1"/>
  <c r="H44" i="1"/>
  <c r="I44" i="1"/>
  <c r="R43" i="1"/>
  <c r="Q43" i="1"/>
  <c r="P43" i="1"/>
  <c r="K43" i="1"/>
  <c r="O43" i="1" s="1"/>
  <c r="H43" i="1"/>
  <c r="I43" i="1"/>
  <c r="Q42" i="1"/>
  <c r="P42" i="1"/>
  <c r="L42" i="1"/>
  <c r="K42" i="1"/>
  <c r="H42" i="1"/>
  <c r="I42" i="1"/>
  <c r="R41" i="1"/>
  <c r="Q41" i="1"/>
  <c r="P41" i="1"/>
  <c r="N41" i="1"/>
  <c r="M41" i="1"/>
  <c r="L41" i="1"/>
  <c r="K41" i="1"/>
  <c r="H41" i="1"/>
  <c r="I41" i="1"/>
  <c r="S40" i="1"/>
  <c r="R40" i="1"/>
  <c r="Q40" i="1"/>
  <c r="P40" i="1"/>
  <c r="L40" i="1"/>
  <c r="K40" i="1"/>
  <c r="H40" i="1"/>
  <c r="S39" i="1"/>
  <c r="R39" i="1"/>
  <c r="Q39" i="1"/>
  <c r="P39" i="1"/>
  <c r="N39" i="1"/>
  <c r="M39" i="1"/>
  <c r="L39" i="1"/>
  <c r="K39" i="1"/>
  <c r="H39" i="1"/>
  <c r="S38" i="1"/>
  <c r="Q38" i="1"/>
  <c r="P38" i="1"/>
  <c r="N38" i="1"/>
  <c r="M38" i="1"/>
  <c r="L38" i="1"/>
  <c r="K38" i="1"/>
  <c r="H38" i="1"/>
  <c r="Q37" i="1"/>
  <c r="P37" i="1"/>
  <c r="N37" i="1"/>
  <c r="M37" i="1"/>
  <c r="L37" i="1"/>
  <c r="K37" i="1"/>
  <c r="H37" i="1"/>
  <c r="I37" i="1"/>
  <c r="L36" i="1"/>
  <c r="O36" i="1" s="1"/>
  <c r="H36" i="1"/>
  <c r="R35" i="1"/>
  <c r="Q35" i="1"/>
  <c r="M35" i="1"/>
  <c r="L35" i="1"/>
  <c r="K35" i="1"/>
  <c r="H35" i="1"/>
  <c r="R34" i="1"/>
  <c r="Q34" i="1"/>
  <c r="P34" i="1"/>
  <c r="L34" i="1"/>
  <c r="O34" i="1" s="1"/>
  <c r="H34" i="1"/>
  <c r="L33" i="1"/>
  <c r="K33" i="1"/>
  <c r="H33" i="1"/>
  <c r="R32" i="1"/>
  <c r="Q32" i="1"/>
  <c r="P32" i="1"/>
  <c r="L32" i="1"/>
  <c r="O32" i="1" s="1"/>
  <c r="H32" i="1"/>
  <c r="R31" i="1"/>
  <c r="P31" i="1"/>
  <c r="M31" i="1"/>
  <c r="L31" i="1"/>
  <c r="H31" i="1"/>
  <c r="P30" i="1"/>
  <c r="L30" i="1"/>
  <c r="K30" i="1"/>
  <c r="H30" i="1"/>
  <c r="R29" i="1"/>
  <c r="Q29" i="1"/>
  <c r="P29" i="1"/>
  <c r="L29" i="1"/>
  <c r="O29" i="1" s="1"/>
  <c r="H29" i="1"/>
  <c r="I29" i="1"/>
  <c r="P28" i="1"/>
  <c r="L28" i="1"/>
  <c r="K28" i="1"/>
  <c r="H28" i="1"/>
  <c r="I28" i="1"/>
  <c r="P27" i="1"/>
  <c r="L27" i="1"/>
  <c r="K27" i="1"/>
  <c r="H27" i="1"/>
  <c r="I27" i="1"/>
  <c r="P26" i="1"/>
  <c r="L26" i="1"/>
  <c r="K26" i="1"/>
  <c r="H26" i="1"/>
  <c r="I26" i="1"/>
  <c r="R25" i="1"/>
  <c r="Q25" i="1"/>
  <c r="P25" i="1"/>
  <c r="L25" i="1"/>
  <c r="K25" i="1"/>
  <c r="H25" i="1"/>
  <c r="I25" i="1"/>
  <c r="P24" i="1"/>
  <c r="L24" i="1"/>
  <c r="K24" i="1"/>
  <c r="H24" i="1"/>
  <c r="I24" i="1"/>
  <c r="P23" i="1"/>
  <c r="M23" i="1"/>
  <c r="L23" i="1"/>
  <c r="K23" i="1"/>
  <c r="H23" i="1"/>
  <c r="I23" i="1"/>
  <c r="R22" i="1"/>
  <c r="Q22" i="1"/>
  <c r="P22" i="1"/>
  <c r="L22" i="1"/>
  <c r="O22" i="1" s="1"/>
  <c r="H22" i="1"/>
  <c r="I22" i="1"/>
  <c r="R21" i="1"/>
  <c r="Q21" i="1"/>
  <c r="L21" i="1"/>
  <c r="K21" i="1"/>
  <c r="H21" i="1"/>
  <c r="P20" i="1"/>
  <c r="L20" i="1"/>
  <c r="H20" i="1"/>
  <c r="Q19" i="1"/>
  <c r="P19" i="1"/>
  <c r="L19" i="1"/>
  <c r="K19" i="1"/>
  <c r="H19" i="1"/>
  <c r="R18" i="1"/>
  <c r="Q18" i="1"/>
  <c r="P18" i="1"/>
  <c r="L18" i="1"/>
  <c r="O18" i="1" s="1"/>
  <c r="H18" i="1"/>
  <c r="P17" i="1"/>
  <c r="L17" i="1"/>
  <c r="O17" i="1" s="1"/>
  <c r="H17" i="1"/>
  <c r="P16" i="1"/>
  <c r="L16" i="1"/>
  <c r="K16" i="1"/>
  <c r="H16" i="1"/>
  <c r="Q15" i="1"/>
  <c r="P15" i="1"/>
  <c r="L15" i="1"/>
  <c r="K15" i="1"/>
  <c r="H15" i="1"/>
  <c r="I15" i="1"/>
  <c r="Q14" i="1"/>
  <c r="N14" i="1"/>
  <c r="L14" i="1"/>
  <c r="K14" i="1"/>
  <c r="H14" i="1"/>
  <c r="R13" i="1"/>
  <c r="Q13" i="1"/>
  <c r="P13" i="1"/>
  <c r="L13" i="1"/>
  <c r="O13" i="1" s="1"/>
  <c r="H13" i="1"/>
  <c r="I13" i="1"/>
  <c r="R12" i="1"/>
  <c r="Q12" i="1"/>
  <c r="P12" i="1"/>
  <c r="L12" i="1"/>
  <c r="O12" i="1" s="1"/>
  <c r="H12" i="1"/>
  <c r="I12" i="1"/>
  <c r="L11" i="1"/>
  <c r="H11" i="1"/>
  <c r="I11" i="1"/>
  <c r="P10" i="1"/>
  <c r="L10" i="1"/>
  <c r="K10" i="1"/>
  <c r="H10" i="1"/>
  <c r="I10" i="1"/>
  <c r="P9" i="1"/>
  <c r="M9" i="1"/>
  <c r="L9" i="1"/>
  <c r="K9" i="1"/>
  <c r="H9" i="1"/>
  <c r="I9" i="1"/>
  <c r="S8" i="1"/>
  <c r="R8" i="1"/>
  <c r="Q8" i="1"/>
  <c r="P8" i="1"/>
  <c r="M8" i="1"/>
  <c r="L8" i="1"/>
  <c r="K8" i="1"/>
  <c r="H8" i="1"/>
  <c r="S7" i="1"/>
  <c r="Q7" i="1"/>
  <c r="P7" i="1"/>
  <c r="M7" i="1"/>
  <c r="L7" i="1"/>
  <c r="K7" i="1"/>
  <c r="H7" i="1"/>
  <c r="Q6" i="1"/>
  <c r="P6" i="1"/>
  <c r="M6" i="1"/>
  <c r="L6" i="1"/>
  <c r="K6" i="1"/>
  <c r="H6" i="1"/>
  <c r="I6" i="1"/>
  <c r="P5" i="1"/>
  <c r="M5" i="1"/>
  <c r="L5" i="1"/>
  <c r="K5" i="1"/>
  <c r="H5" i="1"/>
  <c r="I5" i="1"/>
  <c r="S4" i="1"/>
  <c r="R4" i="1"/>
  <c r="Q4" i="1"/>
  <c r="P4" i="1"/>
  <c r="M4" i="1"/>
  <c r="L4" i="1"/>
  <c r="K4" i="1"/>
  <c r="H4" i="1"/>
  <c r="S3" i="1"/>
  <c r="Q3" i="1"/>
  <c r="L3" i="1"/>
  <c r="K3" i="1"/>
  <c r="H3" i="1"/>
  <c r="H910" i="1" l="1"/>
  <c r="I910" i="1"/>
  <c r="M910" i="1"/>
  <c r="L910" i="1"/>
  <c r="N910" i="1"/>
  <c r="K910" i="1"/>
  <c r="P910" i="1"/>
  <c r="Q910" i="1"/>
  <c r="R910" i="1"/>
  <c r="S6" i="1"/>
  <c r="S126" i="1"/>
  <c r="S265" i="1"/>
  <c r="S268" i="1"/>
  <c r="S277" i="1"/>
  <c r="S512" i="1"/>
  <c r="S603" i="1"/>
  <c r="S672" i="1"/>
  <c r="S675" i="1"/>
  <c r="S699" i="1"/>
  <c r="S703" i="1"/>
  <c r="S705" i="1"/>
  <c r="S722" i="1"/>
  <c r="S809" i="1"/>
  <c r="S831" i="1"/>
  <c r="S833" i="1"/>
  <c r="S867" i="1"/>
  <c r="S874" i="1"/>
  <c r="S878" i="1"/>
  <c r="S43" i="1"/>
  <c r="S97" i="1"/>
  <c r="S181" i="1"/>
  <c r="S204" i="1"/>
  <c r="S279" i="1"/>
  <c r="S308" i="1"/>
  <c r="S329" i="1"/>
  <c r="S333" i="1"/>
  <c r="S353" i="1"/>
  <c r="S355" i="1"/>
  <c r="S503" i="1"/>
  <c r="S510" i="1"/>
  <c r="S543" i="1"/>
  <c r="S562" i="1"/>
  <c r="S596" i="1"/>
  <c r="S608" i="1"/>
  <c r="S684" i="1"/>
  <c r="S37" i="1"/>
  <c r="S63" i="1"/>
  <c r="S207" i="1"/>
  <c r="S209" i="1"/>
  <c r="S253" i="1"/>
  <c r="S257" i="1"/>
  <c r="S260" i="1"/>
  <c r="S269" i="1"/>
  <c r="S387" i="1"/>
  <c r="S501" i="1"/>
  <c r="S513" i="1"/>
  <c r="S585" i="1"/>
  <c r="S598" i="1"/>
  <c r="S599" i="1"/>
  <c r="S607" i="1"/>
  <c r="S611" i="1"/>
  <c r="S612" i="1"/>
  <c r="S613" i="1"/>
  <c r="S625" i="1"/>
  <c r="S627" i="1"/>
  <c r="S629" i="1"/>
  <c r="S631" i="1"/>
  <c r="S633" i="1"/>
  <c r="S635" i="1"/>
  <c r="S650" i="1"/>
  <c r="S673" i="1"/>
  <c r="S676" i="1"/>
  <c r="S692" i="1"/>
  <c r="S694" i="1"/>
  <c r="S695" i="1"/>
  <c r="S702" i="1"/>
  <c r="S706" i="1"/>
  <c r="S789" i="1"/>
  <c r="S793" i="1"/>
  <c r="S851" i="1"/>
  <c r="S853" i="1"/>
  <c r="S871" i="1"/>
  <c r="S873" i="1"/>
  <c r="S881" i="1"/>
  <c r="S883" i="1"/>
  <c r="S884" i="1"/>
  <c r="S65" i="1"/>
  <c r="S89" i="1"/>
  <c r="S113" i="1"/>
  <c r="S228" i="1"/>
  <c r="S256" i="1"/>
  <c r="S306" i="1"/>
  <c r="S313" i="1"/>
  <c r="S369" i="1"/>
  <c r="S377" i="1"/>
  <c r="S506" i="1"/>
  <c r="S508" i="1"/>
  <c r="S655" i="1"/>
  <c r="S671" i="1"/>
  <c r="S41" i="1"/>
  <c r="S66" i="1"/>
  <c r="S68" i="1"/>
  <c r="S69" i="1"/>
  <c r="S72" i="1"/>
  <c r="S96" i="1"/>
  <c r="S124" i="1"/>
  <c r="S125" i="1"/>
  <c r="S127" i="1"/>
  <c r="S206" i="1"/>
  <c r="S246" i="1"/>
  <c r="S254" i="1"/>
  <c r="S266" i="1"/>
  <c r="S276" i="1"/>
  <c r="S281" i="1"/>
  <c r="S310" i="1"/>
  <c r="S314" i="1"/>
  <c r="S348" i="1"/>
  <c r="S351" i="1"/>
  <c r="S374" i="1"/>
  <c r="S380" i="1"/>
  <c r="S383" i="1"/>
  <c r="S385" i="1"/>
  <c r="S411" i="1"/>
  <c r="S504" i="1"/>
  <c r="S5" i="1"/>
  <c r="S42" i="1"/>
  <c r="S44" i="1"/>
  <c r="S70" i="1"/>
  <c r="S85" i="1"/>
  <c r="S88" i="1"/>
  <c r="S93" i="1"/>
  <c r="S95" i="1"/>
  <c r="S147" i="1"/>
  <c r="S203" i="1"/>
  <c r="S205" i="1"/>
  <c r="S211" i="1"/>
  <c r="S227" i="1"/>
  <c r="S249" i="1"/>
  <c r="S255" i="1"/>
  <c r="S261" i="1"/>
  <c r="S263" i="1"/>
  <c r="S275" i="1"/>
  <c r="S278" i="1"/>
  <c r="S280" i="1"/>
  <c r="S297" i="1"/>
  <c r="S312" i="1"/>
  <c r="S317" i="1"/>
  <c r="S331" i="1"/>
  <c r="S354" i="1"/>
  <c r="S356" i="1"/>
  <c r="S371" i="1"/>
  <c r="S372" i="1"/>
  <c r="S373" i="1"/>
  <c r="S376" i="1"/>
  <c r="S378" i="1"/>
  <c r="S425" i="1"/>
  <c r="S500" i="1"/>
  <c r="S502" i="1"/>
  <c r="S505" i="1"/>
  <c r="S507" i="1"/>
  <c r="S509" i="1"/>
  <c r="S511" i="1"/>
  <c r="S514" i="1"/>
  <c r="S597" i="1"/>
  <c r="S602" i="1"/>
  <c r="S614" i="1"/>
  <c r="S651" i="1"/>
  <c r="S696" i="1"/>
  <c r="S698" i="1"/>
  <c r="S704" i="1"/>
  <c r="S726" i="1"/>
  <c r="S738" i="1"/>
  <c r="S791" i="1"/>
  <c r="S828" i="1"/>
  <c r="S830" i="1"/>
  <c r="S832" i="1"/>
  <c r="S849" i="1"/>
  <c r="S850" i="1"/>
  <c r="S869" i="1"/>
  <c r="S877" i="1"/>
  <c r="S880" i="1"/>
  <c r="S46" i="1"/>
  <c r="S71" i="1"/>
  <c r="S91" i="1"/>
  <c r="S92" i="1"/>
  <c r="S186" i="1"/>
  <c r="S217" i="1"/>
  <c r="S229" i="1"/>
  <c r="S258" i="1"/>
  <c r="S262" i="1"/>
  <c r="S264" i="1"/>
  <c r="S267" i="1"/>
  <c r="S271" i="1"/>
  <c r="S272" i="1"/>
  <c r="S273" i="1"/>
  <c r="S274" i="1"/>
  <c r="S291" i="1"/>
  <c r="S301" i="1"/>
  <c r="S309" i="1"/>
  <c r="S311" i="1"/>
  <c r="S315" i="1"/>
  <c r="S349" i="1"/>
  <c r="S350" i="1"/>
  <c r="S352" i="1"/>
  <c r="S366" i="1"/>
  <c r="S367" i="1"/>
  <c r="S368" i="1"/>
  <c r="S370" i="1"/>
  <c r="S375" i="1"/>
  <c r="S379" i="1"/>
  <c r="S382" i="1"/>
  <c r="S384" i="1"/>
  <c r="S386" i="1"/>
  <c r="S409" i="1"/>
  <c r="S415" i="1"/>
  <c r="S551" i="1"/>
  <c r="S601" i="1"/>
  <c r="S609" i="1"/>
  <c r="S610" i="1"/>
  <c r="S624" i="1"/>
  <c r="S626" i="1"/>
  <c r="S628" i="1"/>
  <c r="S630" i="1"/>
  <c r="S632" i="1"/>
  <c r="S634" i="1"/>
  <c r="S674" i="1"/>
  <c r="S731" i="1"/>
  <c r="S792" i="1"/>
  <c r="S852" i="1"/>
  <c r="S868" i="1"/>
  <c r="S870" i="1"/>
  <c r="S872" i="1"/>
  <c r="S875" i="1"/>
  <c r="S876" i="1"/>
  <c r="S879" i="1"/>
  <c r="S882" i="1"/>
  <c r="S885" i="1"/>
  <c r="O159" i="1"/>
  <c r="O692" i="1"/>
  <c r="O244" i="1"/>
  <c r="O284" i="1"/>
  <c r="O412" i="1"/>
  <c r="O150" i="1"/>
  <c r="O228" i="1"/>
  <c r="O253" i="1"/>
  <c r="O280" i="1"/>
  <c r="O867" i="1"/>
  <c r="O909" i="1"/>
  <c r="O33" i="1"/>
  <c r="O375" i="1"/>
  <c r="O408" i="1"/>
  <c r="O597" i="1"/>
  <c r="O747" i="1"/>
  <c r="O103" i="1"/>
  <c r="O31" i="1"/>
  <c r="O398" i="1"/>
  <c r="O401" i="1"/>
  <c r="O607" i="1"/>
  <c r="O806" i="1"/>
  <c r="O69" i="1"/>
  <c r="O113" i="1"/>
  <c r="O639" i="1"/>
  <c r="O789" i="1"/>
  <c r="O845" i="1"/>
  <c r="O865" i="1"/>
  <c r="O24" i="1"/>
  <c r="O26" i="1"/>
  <c r="O247" i="1"/>
  <c r="O276" i="1"/>
  <c r="O322" i="1"/>
  <c r="O406" i="1"/>
  <c r="O585" i="1"/>
  <c r="O720" i="1"/>
  <c r="O727" i="1"/>
  <c r="O736" i="1"/>
  <c r="O805" i="1"/>
  <c r="O853" i="1"/>
  <c r="O874" i="1"/>
  <c r="O878" i="1"/>
  <c r="O139" i="1"/>
  <c r="O240" i="1"/>
  <c r="O290" i="1"/>
  <c r="O405" i="1"/>
  <c r="O490" i="1"/>
  <c r="O671" i="1"/>
  <c r="O868" i="1"/>
  <c r="O27" i="1"/>
  <c r="O28" i="1"/>
  <c r="O92" i="1"/>
  <c r="O95" i="1"/>
  <c r="O130" i="1"/>
  <c r="O239" i="1"/>
  <c r="O279" i="1"/>
  <c r="O289" i="1"/>
  <c r="O516" i="1"/>
  <c r="O572" i="1"/>
  <c r="O663" i="1"/>
  <c r="O684" i="1"/>
  <c r="O693" i="1"/>
  <c r="O749" i="1"/>
  <c r="O880" i="1"/>
  <c r="O84" i="1"/>
  <c r="O141" i="1"/>
  <c r="O158" i="1"/>
  <c r="O179" i="1"/>
  <c r="O213" i="1"/>
  <c r="O223" i="1"/>
  <c r="O266" i="1"/>
  <c r="O304" i="1"/>
  <c r="O562" i="1"/>
  <c r="O655" i="1"/>
  <c r="O707" i="1"/>
  <c r="O730" i="1"/>
  <c r="O837" i="1"/>
  <c r="O887" i="1"/>
  <c r="O890" i="1"/>
  <c r="O894" i="1"/>
  <c r="O5" i="1"/>
  <c r="O9" i="1"/>
  <c r="O23" i="1"/>
  <c r="O40" i="1"/>
  <c r="O10" i="1"/>
  <c r="O19" i="1"/>
  <c r="O7" i="1"/>
  <c r="O15" i="1"/>
  <c r="O21" i="1"/>
  <c r="O25" i="1"/>
  <c r="O63" i="1"/>
  <c r="O71" i="1"/>
  <c r="O117" i="1"/>
  <c r="O124" i="1"/>
  <c r="O177" i="1"/>
  <c r="O294" i="1"/>
  <c r="O419" i="1"/>
  <c r="O440" i="1"/>
  <c r="O449" i="1"/>
  <c r="O450" i="1"/>
  <c r="O471" i="1"/>
  <c r="O183" i="1"/>
  <c r="O217" i="1"/>
  <c r="O226" i="1"/>
  <c r="O246" i="1"/>
  <c r="O272" i="1"/>
  <c r="O83" i="1"/>
  <c r="O131" i="1"/>
  <c r="O148" i="1"/>
  <c r="O181" i="1"/>
  <c r="O187" i="1"/>
  <c r="O194" i="1"/>
  <c r="O274" i="1"/>
  <c r="O308" i="1"/>
  <c r="O370" i="1"/>
  <c r="O317" i="1"/>
  <c r="O411" i="1"/>
  <c r="O451" i="1"/>
  <c r="O454" i="1"/>
  <c r="O455" i="1"/>
  <c r="O613" i="1"/>
  <c r="O739" i="1"/>
  <c r="O772" i="1"/>
  <c r="O311" i="1"/>
  <c r="O339" i="1"/>
  <c r="O367" i="1"/>
  <c r="O415" i="1"/>
  <c r="O422" i="1"/>
  <c r="O475" i="1"/>
  <c r="O480" i="1"/>
  <c r="O500" i="1"/>
  <c r="O547" i="1"/>
  <c r="O687" i="1"/>
  <c r="O533" i="1"/>
  <c r="O552" i="1"/>
  <c r="O832" i="1"/>
  <c r="O653" i="1"/>
  <c r="O656" i="1"/>
  <c r="O683" i="1"/>
  <c r="O724" i="1"/>
  <c r="O768" i="1"/>
  <c r="O788" i="1"/>
  <c r="O795" i="1"/>
  <c r="O799" i="1"/>
  <c r="O851" i="1"/>
  <c r="O859" i="1"/>
  <c r="O662" i="1"/>
  <c r="O664" i="1"/>
  <c r="O680" i="1"/>
  <c r="O681" i="1"/>
  <c r="O694" i="1"/>
  <c r="O719" i="1"/>
  <c r="O740" i="1"/>
  <c r="O812" i="1"/>
  <c r="O817" i="1"/>
  <c r="O833" i="1"/>
  <c r="O840" i="1"/>
  <c r="O841" i="1"/>
  <c r="O906" i="1"/>
  <c r="O3" i="1"/>
  <c r="O8" i="1"/>
  <c r="O42" i="1"/>
  <c r="O30" i="1"/>
  <c r="O44" i="1"/>
  <c r="O74" i="1"/>
  <c r="O111" i="1"/>
  <c r="O134" i="1"/>
  <c r="O195" i="1"/>
  <c r="O58" i="1"/>
  <c r="O108" i="1"/>
  <c r="O109" i="1"/>
  <c r="O125" i="1"/>
  <c r="O160" i="1"/>
  <c r="O162" i="1"/>
  <c r="O166" i="1"/>
  <c r="O167" i="1"/>
  <c r="O168" i="1"/>
  <c r="O93" i="1"/>
  <c r="O104" i="1"/>
  <c r="O115" i="1"/>
  <c r="O193" i="1"/>
  <c r="O205" i="1"/>
  <c r="O235" i="1"/>
  <c r="O271" i="1"/>
  <c r="O273" i="1"/>
  <c r="O371" i="1"/>
  <c r="O220" i="1"/>
  <c r="O262" i="1"/>
  <c r="O296" i="1"/>
  <c r="O363" i="1"/>
  <c r="O366" i="1"/>
  <c r="O372" i="1"/>
  <c r="O402" i="1"/>
  <c r="O420" i="1"/>
  <c r="O432" i="1"/>
  <c r="O433" i="1"/>
  <c r="O188" i="1"/>
  <c r="O197" i="1"/>
  <c r="O206" i="1"/>
  <c r="O249" i="1"/>
  <c r="O251" i="1"/>
  <c r="O275" i="1"/>
  <c r="O291" i="1"/>
  <c r="O301" i="1"/>
  <c r="O357" i="1"/>
  <c r="O373" i="1"/>
  <c r="O553" i="1"/>
  <c r="O601" i="1"/>
  <c r="O616" i="1"/>
  <c r="O495" i="1"/>
  <c r="O630" i="1"/>
  <c r="O670" i="1"/>
  <c r="O668" i="1"/>
  <c r="O723" i="1"/>
  <c r="O756" i="1"/>
  <c r="O757" i="1"/>
  <c r="O691" i="1"/>
  <c r="O718" i="1"/>
  <c r="O697" i="1"/>
  <c r="O729" i="1"/>
  <c r="O741" i="1"/>
  <c r="O826" i="1"/>
  <c r="O831" i="1"/>
  <c r="O905" i="1"/>
  <c r="O746" i="1"/>
  <c r="O813" i="1"/>
  <c r="O850" i="1"/>
  <c r="O873" i="1"/>
  <c r="O903" i="1"/>
  <c r="O732" i="1"/>
  <c r="O737" i="1"/>
  <c r="O743" i="1"/>
  <c r="O790" i="1"/>
  <c r="O811" i="1"/>
  <c r="O855" i="1"/>
  <c r="O891" i="1"/>
  <c r="O895" i="1"/>
  <c r="O4" i="1"/>
  <c r="O6" i="1"/>
  <c r="O14" i="1"/>
  <c r="O53" i="1"/>
  <c r="O76" i="1"/>
  <c r="O90" i="1"/>
  <c r="O37" i="1"/>
  <c r="O89" i="1"/>
  <c r="O96" i="1"/>
  <c r="O11" i="1"/>
  <c r="O16" i="1"/>
  <c r="O20" i="1"/>
  <c r="O38" i="1"/>
  <c r="O39" i="1"/>
  <c r="O59" i="1"/>
  <c r="O61" i="1"/>
  <c r="O64" i="1"/>
  <c r="O67" i="1"/>
  <c r="O35" i="1"/>
  <c r="O41" i="1"/>
  <c r="O75" i="1"/>
  <c r="O102" i="1"/>
  <c r="O105" i="1"/>
  <c r="O106" i="1"/>
  <c r="O107" i="1"/>
  <c r="O112" i="1"/>
  <c r="O118" i="1"/>
  <c r="O119" i="1"/>
  <c r="O126" i="1"/>
  <c r="O133" i="1"/>
  <c r="O140" i="1"/>
  <c r="O142" i="1"/>
  <c r="O149" i="1"/>
  <c r="O151" i="1"/>
  <c r="O153" i="1"/>
  <c r="O278" i="1"/>
  <c r="O281" i="1"/>
  <c r="O127" i="1"/>
  <c r="O128" i="1"/>
  <c r="O136" i="1"/>
  <c r="O184" i="1"/>
  <c r="O216" i="1"/>
  <c r="O252" i="1"/>
  <c r="O258" i="1"/>
  <c r="O270" i="1"/>
  <c r="O110" i="1"/>
  <c r="O116" i="1"/>
  <c r="O156" i="1"/>
  <c r="O165" i="1"/>
  <c r="O169" i="1"/>
  <c r="O170" i="1"/>
  <c r="O180" i="1"/>
  <c r="O182" i="1"/>
  <c r="O185" i="1"/>
  <c r="O186" i="1"/>
  <c r="O200" i="1"/>
  <c r="O201" i="1"/>
  <c r="O208" i="1"/>
  <c r="O214" i="1"/>
  <c r="O215" i="1"/>
  <c r="O227" i="1"/>
  <c r="O232" i="1"/>
  <c r="O254" i="1"/>
  <c r="O282" i="1"/>
  <c r="O292" i="1"/>
  <c r="O297" i="1"/>
  <c r="O299" i="1"/>
  <c r="O302" i="1"/>
  <c r="O303" i="1"/>
  <c r="O307" i="1"/>
  <c r="O327" i="1"/>
  <c r="O329" i="1"/>
  <c r="O335" i="1"/>
  <c r="O350" i="1"/>
  <c r="O293" i="1"/>
  <c r="O298" i="1"/>
  <c r="O300" i="1"/>
  <c r="O306" i="1"/>
  <c r="O333" i="1"/>
  <c r="O337" i="1"/>
  <c r="O346" i="1"/>
  <c r="O295" i="1"/>
  <c r="O309" i="1"/>
  <c r="O330" i="1"/>
  <c r="O343" i="1"/>
  <c r="O356" i="1"/>
  <c r="O310" i="1"/>
  <c r="O320" i="1"/>
  <c r="O326" i="1"/>
  <c r="O336" i="1"/>
  <c r="O342" i="1"/>
  <c r="O348" i="1"/>
  <c r="O381" i="1"/>
  <c r="O409" i="1"/>
  <c r="O492" i="1"/>
  <c r="O554" i="1"/>
  <c r="O555" i="1"/>
  <c r="O556" i="1"/>
  <c r="O560" i="1"/>
  <c r="O349" i="1"/>
  <c r="O386" i="1"/>
  <c r="O395" i="1"/>
  <c r="O396" i="1"/>
  <c r="O414" i="1"/>
  <c r="O416" i="1"/>
  <c r="O425" i="1"/>
  <c r="O430" i="1"/>
  <c r="O436" i="1"/>
  <c r="O438" i="1"/>
  <c r="O441" i="1"/>
  <c r="O453" i="1"/>
  <c r="O463" i="1"/>
  <c r="O467" i="1"/>
  <c r="O468" i="1"/>
  <c r="O469" i="1"/>
  <c r="O483" i="1"/>
  <c r="O484" i="1"/>
  <c r="O493" i="1"/>
  <c r="O340" i="1"/>
  <c r="O341" i="1"/>
  <c r="O345" i="1"/>
  <c r="O351" i="1"/>
  <c r="O358" i="1"/>
  <c r="O368" i="1"/>
  <c r="O369" i="1"/>
  <c r="O374" i="1"/>
  <c r="O426" i="1"/>
  <c r="O427" i="1"/>
  <c r="O428" i="1"/>
  <c r="O429" i="1"/>
  <c r="O435" i="1"/>
  <c r="O437" i="1"/>
  <c r="O439" i="1"/>
  <c r="O447" i="1"/>
  <c r="O462" i="1"/>
  <c r="O487" i="1"/>
  <c r="O526" i="1"/>
  <c r="O551" i="1"/>
  <c r="O573" i="1"/>
  <c r="O486" i="1"/>
  <c r="O488" i="1"/>
  <c r="O489" i="1"/>
  <c r="O491" i="1"/>
  <c r="O498" i="1"/>
  <c r="O506" i="1"/>
  <c r="O530" i="1"/>
  <c r="O672" i="1"/>
  <c r="O686" i="1"/>
  <c r="O690" i="1"/>
  <c r="O543" i="1"/>
  <c r="O615" i="1"/>
  <c r="O657" i="1"/>
  <c r="O677" i="1"/>
  <c r="O517" i="1"/>
  <c r="O522" i="1"/>
  <c r="O536" i="1"/>
  <c r="O537" i="1"/>
  <c r="O546" i="1"/>
  <c r="O557" i="1"/>
  <c r="O558" i="1"/>
  <c r="O565" i="1"/>
  <c r="O595" i="1"/>
  <c r="O603" i="1"/>
  <c r="O623" i="1"/>
  <c r="O641" i="1"/>
  <c r="O679" i="1"/>
  <c r="O602" i="1"/>
  <c r="O608" i="1"/>
  <c r="O648" i="1"/>
  <c r="O665" i="1"/>
  <c r="O678" i="1"/>
  <c r="O722" i="1"/>
  <c r="O738" i="1"/>
  <c r="O755" i="1"/>
  <c r="O798" i="1"/>
  <c r="O802" i="1"/>
  <c r="O658" i="1"/>
  <c r="O659" i="1"/>
  <c r="O725" i="1"/>
  <c r="O728" i="1"/>
  <c r="O731" i="1"/>
  <c r="O735" i="1"/>
  <c r="O761" i="1"/>
  <c r="O776" i="1"/>
  <c r="O784" i="1"/>
  <c r="O650" i="1"/>
  <c r="O702" i="1"/>
  <c r="O721" i="1"/>
  <c r="O734" i="1"/>
  <c r="O745" i="1"/>
  <c r="O754" i="1"/>
  <c r="O760" i="1"/>
  <c r="O767" i="1"/>
  <c r="O778" i="1"/>
  <c r="O666" i="1"/>
  <c r="O669" i="1"/>
  <c r="O696" i="1"/>
  <c r="O726" i="1"/>
  <c r="O742" i="1"/>
  <c r="O750" i="1"/>
  <c r="O753" i="1"/>
  <c r="O766" i="1"/>
  <c r="O775" i="1"/>
  <c r="O777" i="1"/>
  <c r="O792" i="1"/>
  <c r="O808" i="1"/>
  <c r="O752" i="1"/>
  <c r="O758" i="1"/>
  <c r="O769" i="1"/>
  <c r="O770" i="1"/>
  <c r="O785" i="1"/>
  <c r="O809" i="1"/>
  <c r="O815" i="1"/>
  <c r="O816" i="1"/>
  <c r="O819" i="1"/>
  <c r="O820" i="1"/>
  <c r="O823" i="1"/>
  <c r="O829" i="1"/>
  <c r="O842" i="1"/>
  <c r="O849" i="1"/>
  <c r="O876" i="1"/>
  <c r="O824" i="1"/>
  <c r="O834" i="1"/>
  <c r="O902" i="1"/>
  <c r="O733" i="1"/>
  <c r="O773" i="1"/>
  <c r="O774" i="1"/>
  <c r="O818" i="1"/>
  <c r="O825" i="1"/>
  <c r="O828" i="1"/>
  <c r="O830" i="1"/>
  <c r="O835" i="1"/>
  <c r="O839" i="1"/>
  <c r="O854" i="1"/>
  <c r="O875" i="1"/>
  <c r="O879" i="1"/>
  <c r="O886" i="1"/>
  <c r="O893" i="1"/>
  <c r="O900" i="1"/>
  <c r="O856" i="1"/>
  <c r="O904" i="1"/>
  <c r="O881" i="1"/>
  <c r="O892" i="1"/>
  <c r="O896" i="1"/>
  <c r="O908" i="1"/>
  <c r="O882" i="1"/>
  <c r="O883" i="1"/>
  <c r="O885" i="1"/>
  <c r="S910" i="1" l="1"/>
  <c r="S911" i="1" s="1"/>
  <c r="P911" i="1"/>
  <c r="O910" i="1"/>
  <c r="K911" i="1" s="1"/>
</calcChain>
</file>

<file path=xl/sharedStrings.xml><?xml version="1.0" encoding="utf-8"?>
<sst xmlns="http://schemas.openxmlformats.org/spreadsheetml/2006/main" count="5493" uniqueCount="1012">
  <si>
    <t>NOMBRE DE ETC</t>
  </si>
  <si>
    <t>NOMBRE DEL MUNICIPIO</t>
  </si>
  <si>
    <t>CÓDIGO ESTABLECIMIENTO EDUCATIVO</t>
  </si>
  <si>
    <t xml:space="preserve">NOMBRE ESTABLECIMIENTO EDUCATIVO </t>
  </si>
  <si>
    <t xml:space="preserve">CÓDIGO DE LA SEDE
 </t>
  </si>
  <si>
    <t xml:space="preserve">NOMBRE DE LA SEDE
</t>
  </si>
  <si>
    <t>URBANO/ RURAL</t>
  </si>
  <si>
    <t>JORNADA UNICA Detallado 
20-09-2021</t>
  </si>
  <si>
    <t>SIMAT 20/09/2021 (Del Matricula 0-11°)</t>
  </si>
  <si>
    <t>VICTIMAS</t>
  </si>
  <si>
    <t>INDIGENAS</t>
  </si>
  <si>
    <t>DISCAPACIDAD</t>
  </si>
  <si>
    <t>AFROS</t>
  </si>
  <si>
    <t>MAYORITARIO</t>
  </si>
  <si>
    <t>4 A 8  - 11 meses</t>
  </si>
  <si>
    <t>9 A 13 11 MESES</t>
  </si>
  <si>
    <t>14 - 17  11 MESES</t>
  </si>
  <si>
    <t>ALMUERZO JU</t>
  </si>
  <si>
    <t xml:space="preserve">REGULAR </t>
  </si>
  <si>
    <t>PUTUMAYO</t>
  </si>
  <si>
    <t>COLÓN</t>
  </si>
  <si>
    <t>CENT ETNOEDUCATIVO BILING INGA</t>
  </si>
  <si>
    <t>ESC RUR MIX BILING BUENOS AIRES</t>
  </si>
  <si>
    <t>RURAL</t>
  </si>
  <si>
    <t>ESC RUR MIX LAS PALMAS</t>
  </si>
  <si>
    <t>IE SUCRE</t>
  </si>
  <si>
    <t>INST BAS PRIMARIA LIBERTAD</t>
  </si>
  <si>
    <t>URBANA</t>
  </si>
  <si>
    <t>COL TECNICO SUCRE</t>
  </si>
  <si>
    <t>ESC RUR MIX MICHOACAN</t>
  </si>
  <si>
    <t>IER ALBERTO LEON ROJAS</t>
  </si>
  <si>
    <t>I.E.R. ALBERTO LEON ROJAS - SEDE PRINCIPAL</t>
  </si>
  <si>
    <t>LEGUÍZAMO</t>
  </si>
  <si>
    <t>CENTRO ETNOEDUCATIVO RURAL MONA TO+</t>
  </si>
  <si>
    <t>ESC RUR MIX BILINGAE</t>
  </si>
  <si>
    <t>ESC RUR MIX AGUAS NEGRAS</t>
  </si>
  <si>
    <t>ESC RUR MIX LA SAMARITANA</t>
  </si>
  <si>
    <t>ESC RUR MIX LAGARTO COCHA</t>
  </si>
  <si>
    <t>ESC RUR MIX TUKUNARE</t>
  </si>
  <si>
    <t>INGA - KICHWA NUKANCHI RUNA</t>
  </si>
  <si>
    <t>INGA - KICHWA NUKANCHI RUNA - SEDE PRINCIPAL</t>
  </si>
  <si>
    <t>INSTITUCION ETNOEDUCATIVA RURAL INDIGENA D+ONA SAFIA</t>
  </si>
  <si>
    <t>INS ETNOEDUCATIVA RURAL INDIGENA D+ONA SAFIA - REFUGIO</t>
  </si>
  <si>
    <t>ESC RUR MIX BELLA VISTA</t>
  </si>
  <si>
    <t>ESC RUR MIX MARTHA LUCIA LOTERO</t>
  </si>
  <si>
    <t>KA+IYANO</t>
  </si>
  <si>
    <t>INST ETNOEDUCATIVA RUR INDIGENA KICHWA LLAKTAMANDA</t>
  </si>
  <si>
    <t>INST ETNOEDUCATIVA RUR INDIGENA KICHWA LLAKTAMANDA - ANTONIO NARIÑO</t>
  </si>
  <si>
    <t>ESC RUR MIX NDIG PUNTALES</t>
  </si>
  <si>
    <t>E.R.M. LA QUEBRADITA</t>
  </si>
  <si>
    <t>INST ETNOEDUCATIVA RUR INDIGENA KICHWA SANTA CECILIA</t>
  </si>
  <si>
    <t>ESC RUR MIX INDIGENA LA APAYA</t>
  </si>
  <si>
    <t>ESC RUR MIX SANTA CECILIA</t>
  </si>
  <si>
    <t>ESC RUR MIX LUZ DE AMERICA</t>
  </si>
  <si>
    <t>ESC RUR MIX EL CAMPEON</t>
  </si>
  <si>
    <t>ESC RUR MIX INDIGENA LA PERECERA</t>
  </si>
  <si>
    <t>ESC RUR MIX BAJO REMANSO</t>
  </si>
  <si>
    <t>ESC RUR MIX INDIG PUERTO RICO</t>
  </si>
  <si>
    <t>E.R.M. SANTA TERESITA</t>
  </si>
  <si>
    <t>CENTRO ETNOEDUCATIVO RURAL INDIGENA EÑO MONAYA JITO</t>
  </si>
  <si>
    <t>ESC RUR MIX CONSARA</t>
  </si>
  <si>
    <t>ESC RUR MIX JIRIJIRI</t>
  </si>
  <si>
    <t>ESC RUR MIX EL PROGRESO</t>
  </si>
  <si>
    <t>ESC RUR MIX UMANCIA</t>
  </si>
  <si>
    <t>ESC RUR MIX PRIMAVERA</t>
  </si>
  <si>
    <t>ESC RUR MIX LA GUAJIRA</t>
  </si>
  <si>
    <t>GUAQUIRA</t>
  </si>
  <si>
    <t>IE JOSE MARIA HERNANDEZ</t>
  </si>
  <si>
    <t>COL NAL JOSE MARIA HERNANDEZ</t>
  </si>
  <si>
    <t>CENT DOCENTE JAIME GUZMAN SALAZAR</t>
  </si>
  <si>
    <t>IE CANDIDO LEGUIZAMO</t>
  </si>
  <si>
    <t>COL CANDIDO LEGUIZAMO</t>
  </si>
  <si>
    <t>ESC URB MIX MIS PRIMERAS LETRAS</t>
  </si>
  <si>
    <t>CIUDADELA CANDIDO LEGUIZAMO</t>
  </si>
  <si>
    <t>IE RUR SAN PEDRO</t>
  </si>
  <si>
    <t>I.E.R. SAN PEDRO - SEDE PRINCIPAL</t>
  </si>
  <si>
    <t>ESC RUR MIX SAN ANTONIO</t>
  </si>
  <si>
    <t>ESC RUR MIX SAN FRANCISCO</t>
  </si>
  <si>
    <t>SAN JOSÉ</t>
  </si>
  <si>
    <t>ESC RUR MIX LOS LOBOS</t>
  </si>
  <si>
    <t>CENT EDUC RUR BOCANA DEL YURILLA</t>
  </si>
  <si>
    <t>ESC RUR MIX EL BALSAL</t>
  </si>
  <si>
    <t>ESC RUR MIX LA FLORIDA</t>
  </si>
  <si>
    <t>ESC RUR MIX BOCANA DEL YURILLA</t>
  </si>
  <si>
    <t>ESC RUR MIX LA ESMERALDA</t>
  </si>
  <si>
    <t>ESC RUR MIX EL DIAMANTE</t>
  </si>
  <si>
    <t>ESC RUR MIX LOS MANGOS</t>
  </si>
  <si>
    <t>I.E.R. RUR JORGE ELIECER GAITAN</t>
  </si>
  <si>
    <t>ESC RUR MIX LA CONCEPCION II</t>
  </si>
  <si>
    <t>ESC RUR MIX MONTEPA</t>
  </si>
  <si>
    <t>ESC RUR MIX PE¥A COLORADA</t>
  </si>
  <si>
    <t>ESC RUR MIX EL HACHA</t>
  </si>
  <si>
    <t>ESC RUR MIX EL REMANSO</t>
  </si>
  <si>
    <t>I.E.R. RUR JORGE ELIECER GAITAN - SEDE PRINCIAPL</t>
  </si>
  <si>
    <t>ESC RUR MIX EL TABLERO</t>
  </si>
  <si>
    <t>I.E.R. NUEVA APAYA</t>
  </si>
  <si>
    <t>ESC RUR MIX LA REFORMA</t>
  </si>
  <si>
    <t>I.E.R. NUEVA APAYA - SEDE PRINCIPAL</t>
  </si>
  <si>
    <t>ESC RUR MIX ALTO CASACUNTE</t>
  </si>
  <si>
    <t>ESC RUR MIX LA REFORMITA</t>
  </si>
  <si>
    <t>C.E.R. SANTA MARIA</t>
  </si>
  <si>
    <t>ESC RUR MIX LOMA ENCANTADA</t>
  </si>
  <si>
    <t>ESC RUR MIX AGUA NEGRA</t>
  </si>
  <si>
    <t>C.E.R. SANTA MARIA - SEDE PRINCIPAL</t>
  </si>
  <si>
    <t>ESC RUR MIX SAN JUAN DE BEDOUTH</t>
  </si>
  <si>
    <t>ESC RUR MIX NUEVO FUTURO</t>
  </si>
  <si>
    <t>ESC RUR MIX LA TIGRILLO</t>
  </si>
  <si>
    <t>FLORIDA DOS</t>
  </si>
  <si>
    <t>E.R.M. NASAKIWE</t>
  </si>
  <si>
    <t>E.R.M. LA LLANADA</t>
  </si>
  <si>
    <t>IE RUR LEONIDAS NORZAGARAY</t>
  </si>
  <si>
    <t>ESC RUR MIX LAS VEGAS</t>
  </si>
  <si>
    <t>ESC RUR MIX LA VICTORIA</t>
  </si>
  <si>
    <t>ESC RUR MIX CORDOBA</t>
  </si>
  <si>
    <t>COL AGROP LEONIDAS NORZAGARAY</t>
  </si>
  <si>
    <t>ESC RUR MIX SANTANDER</t>
  </si>
  <si>
    <t>ESC RUR MIX ALBANIA</t>
  </si>
  <si>
    <t>IE RUR SAN LUIS GONZAGA</t>
  </si>
  <si>
    <t>ESC RUR MIX SANTA TERESITA MERENDU</t>
  </si>
  <si>
    <t>ESC RUR MIX PUERTO BOY</t>
  </si>
  <si>
    <t>ESC RUR MIX MARIA INMACULADA</t>
  </si>
  <si>
    <t>ESC RUR MIX PETERRUMBE</t>
  </si>
  <si>
    <t>ESC RUR MIX LA NUEVA ESPERANZA</t>
  </si>
  <si>
    <t>ESC RUR MIX SAN LUIS GONZAGA</t>
  </si>
  <si>
    <t>ESC RUR MIX LA MISTELA</t>
  </si>
  <si>
    <t>IE RUR ANDINO</t>
  </si>
  <si>
    <t>ESC RUR MIX EL ROSARIO</t>
  </si>
  <si>
    <t>ESC RUR MIX LAS MERCEDES</t>
  </si>
  <si>
    <t>ESC RUR MIX LA COCHA CRISTALINA</t>
  </si>
  <si>
    <t>ESC RUR MIX PAILITAS</t>
  </si>
  <si>
    <t>CENT EDUC ANDINO</t>
  </si>
  <si>
    <t>ESC RUR MIX  EL ROSAL</t>
  </si>
  <si>
    <t>I.E. RUR OVER ANTONIO MORALES</t>
  </si>
  <si>
    <t>ESC RUR MIX BAJO CASACUNTE</t>
  </si>
  <si>
    <t>ESC RUR MIX EL PARAISO</t>
  </si>
  <si>
    <t>ESC RUR MIX LA ESPERANZA</t>
  </si>
  <si>
    <t>ESC RUR MIX ISLA NUEVA</t>
  </si>
  <si>
    <t>I.E. RUR OVER ANTONIO MORALES - SEDE PRINCIPAL</t>
  </si>
  <si>
    <t>ESC RUR MIX SOLARTE OBANDO</t>
  </si>
  <si>
    <t>IE RUR LUIS VIDALES DEL PIÑUÑA NEGRO</t>
  </si>
  <si>
    <t>ESC RUR MIX SAN JOAQUIN</t>
  </si>
  <si>
    <t>ESC RUR MIX ALTO RESTREPO</t>
  </si>
  <si>
    <t>ESC RUR MIX ALTO AGUA BLANCA</t>
  </si>
  <si>
    <t>ESC RUR MIX PUERTO PRINCIPE DOS</t>
  </si>
  <si>
    <t>ESC RUR MIX BALSORA</t>
  </si>
  <si>
    <t>ESC RUR MIX LUIS VIDALES DEL PIÑUÑA NEGRO</t>
  </si>
  <si>
    <t>MOCOA</t>
  </si>
  <si>
    <t>CENT ETNOEDUCATIVO RURAL BILING KAMENTSA</t>
  </si>
  <si>
    <t>ESC RUR MIX BILINGUE KAMENSAT</t>
  </si>
  <si>
    <t>I.E. PIO XII</t>
  </si>
  <si>
    <t>I.E. PIO XII - SEDE PRINCIAPL</t>
  </si>
  <si>
    <t>ESC URB MIX CIUDAD JARDIN</t>
  </si>
  <si>
    <t>IE FRAY PLACIDO</t>
  </si>
  <si>
    <t>CENT EDUC FRAY PLACIDO</t>
  </si>
  <si>
    <t>ESC URB MIX LOS SAUCES</t>
  </si>
  <si>
    <t>ESC URB MIX JOSE HOMERO</t>
  </si>
  <si>
    <t>IE SAN AGUSTIN</t>
  </si>
  <si>
    <t>COL CIAL SAN AGUSTIN MOCOA</t>
  </si>
  <si>
    <t>IE CIUDAD MOCOA</t>
  </si>
  <si>
    <t>COL CIUDAD MOCOA</t>
  </si>
  <si>
    <t>IE SANTA MARIA GORETTI</t>
  </si>
  <si>
    <t>COL SANTA MARIA GORETTI</t>
  </si>
  <si>
    <t>IE FIDEL DE MONTCLAR</t>
  </si>
  <si>
    <t>COL BAS FIDEL DE MONCLART</t>
  </si>
  <si>
    <t>I.E.R. SIMON BOLIVAR</t>
  </si>
  <si>
    <t>ESC RUR MIX TEBAIDA</t>
  </si>
  <si>
    <t>ESC RUR MIX PLANADAS</t>
  </si>
  <si>
    <t>ESC RUR MIX RUMIYACO</t>
  </si>
  <si>
    <t>ESC RUR MIX ALTO ESLABON</t>
  </si>
  <si>
    <t>C.E.R. PUEBLO VIEJO</t>
  </si>
  <si>
    <t>C.E.R. PUEBLO VIEJO - SEDE PRINCIPAL</t>
  </si>
  <si>
    <t>ESC RUR MIX CAMPUCANA</t>
  </si>
  <si>
    <t>ESC RUR MIX SAN JOSE DE INGEOMINAS</t>
  </si>
  <si>
    <t>SAN MARTIN</t>
  </si>
  <si>
    <t>I.E. RUR ALTO AFAN</t>
  </si>
  <si>
    <t>I.E. RUR ALTO AFAN - SEDE PRINCIPAL</t>
  </si>
  <si>
    <t>ESC RUR MIX NUEVA ESPERANZA</t>
  </si>
  <si>
    <t>ESC RUR MIX QUINCE DE MAYO</t>
  </si>
  <si>
    <t>ESC RUR MIX ETNOEDUCATIVA DESAYOK YANACONA</t>
  </si>
  <si>
    <t>CENT EDUC RUR CALIYACO</t>
  </si>
  <si>
    <t>ESC RUR MIX SAN JOSE DEL PEPINO</t>
  </si>
  <si>
    <t>ESC RUR MIX SAN LUIS CHONTAYACO</t>
  </si>
  <si>
    <t>ESC RUR MIX VILLA NUEVA</t>
  </si>
  <si>
    <t>ESC RUR MIX CALIYACO</t>
  </si>
  <si>
    <t>ESC RUR MIX LOS GUADUALES</t>
  </si>
  <si>
    <t>ESC RUR MIX VILLA ROSA</t>
  </si>
  <si>
    <t>ESC RUR MIX EL LIBANO</t>
  </si>
  <si>
    <t>I.E.R. CIUDAD PUERTO LIMON</t>
  </si>
  <si>
    <t>ESC RUR MIX EL MESON</t>
  </si>
  <si>
    <t>ESC RUR MIX GUADALUPE</t>
  </si>
  <si>
    <t>ESC RUR MIX LA PASERA</t>
  </si>
  <si>
    <t>I.E.R. CIUDAD PUERTO LIMON - SEDE PRINCIPAL</t>
  </si>
  <si>
    <t>ESC RUR MIX VILLA GLORIA TOROYACO</t>
  </si>
  <si>
    <t>ESC RUR MIX LAS PALMERAS</t>
  </si>
  <si>
    <t>ERM MARIA INMACULADA</t>
  </si>
  <si>
    <t>C.E.R. CONDAGUA</t>
  </si>
  <si>
    <t>ESC RUR MIX TICUANAYOY</t>
  </si>
  <si>
    <t>ESC RUR MIX FRONTERISA EL PAISAJE</t>
  </si>
  <si>
    <t>QUEBRADA SAN ANTONIO</t>
  </si>
  <si>
    <t>C.E.R. CONDAGUA - SEDE PRINCIPAL</t>
  </si>
  <si>
    <t>ORITO</t>
  </si>
  <si>
    <t>INSTITUCION ETNOEDUCATIVA RURAL UMADA WUARRARA</t>
  </si>
  <si>
    <t>SIMORNA</t>
  </si>
  <si>
    <t>ESC RUR MIX LA CRISTALINA</t>
  </si>
  <si>
    <t>ESC RUR MIX CA¥ABRAVITA</t>
  </si>
  <si>
    <t>ESC RUR MIX CAMPOALEGRE</t>
  </si>
  <si>
    <t>ESC RUR MIX LA CRISTALINA VIDES</t>
  </si>
  <si>
    <t>ESC RUR MIX ALTO ORITO</t>
  </si>
  <si>
    <t>ESC RUR MIX VILLA RICA</t>
  </si>
  <si>
    <t>DE PURRA DE</t>
  </si>
  <si>
    <t>KIPARA</t>
  </si>
  <si>
    <t>DO JURA</t>
  </si>
  <si>
    <t>CENT ETNOEDUCATIVO RURAL BOCANAS DEL LUZON</t>
  </si>
  <si>
    <t>ESC RUR MIX VILLANUEVA</t>
  </si>
  <si>
    <t>ESC RUR MIX BOCANA DEL LUZON</t>
  </si>
  <si>
    <t>ESC RUR MIX TSHENENE</t>
  </si>
  <si>
    <t>ESC RUR MIX NUEVA BENGALA II</t>
  </si>
  <si>
    <t>INS ETNOEDUCATIVA RUR PUERTO RICO</t>
  </si>
  <si>
    <t>LA RIVERA</t>
  </si>
  <si>
    <t>PUERTO RICO</t>
  </si>
  <si>
    <t>ESC RUR MIX EL ESPINGO</t>
  </si>
  <si>
    <t>ESC RUR MIX CA¥AVERAL</t>
  </si>
  <si>
    <t>E.R.M. AGUA BLANCA</t>
  </si>
  <si>
    <t>ESC RUR MIX SELVA VERDE</t>
  </si>
  <si>
    <t>ESC RUR MIX VILLA AGUA BLANCA</t>
  </si>
  <si>
    <t>ESC RUR MIX MIRAFLORES</t>
  </si>
  <si>
    <t>ESC RUR MIX EL TEMBLON</t>
  </si>
  <si>
    <t>ESC RUR MIX CUAIQUER AWA</t>
  </si>
  <si>
    <t>AWA WUNE KUNETU</t>
  </si>
  <si>
    <t>ESFOBIN YU¿ LUUCX - JUAN TAMA</t>
  </si>
  <si>
    <t>ESC RUR MIX LA TURBIA</t>
  </si>
  <si>
    <t>ESC RUR MIX CAMPO HERMOSO</t>
  </si>
  <si>
    <t>ESC RUR BILINGÜE ARTESANAL</t>
  </si>
  <si>
    <t>ESC RUR MIX AWA RUZ PA SU</t>
  </si>
  <si>
    <t>PIHTAM UK</t>
  </si>
  <si>
    <t>IE SAN JOSE DE ORITO</t>
  </si>
  <si>
    <t>ESC URB MIX ORITO II</t>
  </si>
  <si>
    <t>COL SAN JOSE DE ORITO</t>
  </si>
  <si>
    <t>INST LUIS CARLOS GALAN</t>
  </si>
  <si>
    <t>ESC URB MIX NVA COLOMBIA</t>
  </si>
  <si>
    <t>ESC URB MIX GUILLERMO VALENCIA</t>
  </si>
  <si>
    <t>IE JORGE ELIECER GAITAN</t>
  </si>
  <si>
    <t>INST JORGE ELIECER GAITAN</t>
  </si>
  <si>
    <t>IE GABRIELA MISTRAL</t>
  </si>
  <si>
    <t>COL TEC GABRIELA MISTRAL</t>
  </si>
  <si>
    <t>C.E.R. ALTAMIRA</t>
  </si>
  <si>
    <t>ESC URB MIX ALAMEDA</t>
  </si>
  <si>
    <t>C.E.R. ALTAMIRA - SEDE PRINCIPAL</t>
  </si>
  <si>
    <t>ESC RUR MIX EL NARANJITO</t>
  </si>
  <si>
    <t>ESC RUR MIX GUAYABAL</t>
  </si>
  <si>
    <t>ESC RUR MIX LA SERRANIA</t>
  </si>
  <si>
    <t>SANTA MARTHA</t>
  </si>
  <si>
    <t>SELVAS DEL PUTUMAYO</t>
  </si>
  <si>
    <t>C.E.R. SINAI</t>
  </si>
  <si>
    <t>ESC RUR MIX MONSERRATE</t>
  </si>
  <si>
    <t>ESC RUR MIX EL MIRADOR PEPINO</t>
  </si>
  <si>
    <t>C.E.R. SINAI - SEDE PRINCIPAL</t>
  </si>
  <si>
    <t>ESC RUR MIX PALMIRA</t>
  </si>
  <si>
    <t>ESC RUR MIX EL DIVISO</t>
  </si>
  <si>
    <t>ESC RUR MIX BRISAS DEL QUEBRADON</t>
  </si>
  <si>
    <t>LA SARDINA</t>
  </si>
  <si>
    <t>IE RUR TESALIA</t>
  </si>
  <si>
    <t>ESC RUR MIX VERSALLES</t>
  </si>
  <si>
    <t>ESC RUR MIX SIMON BOLIVAR</t>
  </si>
  <si>
    <t>ESC RUR MIX BURDINES</t>
  </si>
  <si>
    <t>IE RUR TESALIA - SEDE PRINCIPAL</t>
  </si>
  <si>
    <t>ESC RUR MIX EL TRIUNFO</t>
  </si>
  <si>
    <t>ESC RUR MIX EL RETIRO</t>
  </si>
  <si>
    <t>ESC RUR MIX SANTO TOMAS DE AQUINO</t>
  </si>
  <si>
    <t>ESC RUR MIX ALTO TESALIA</t>
  </si>
  <si>
    <t>ESC RUR MIX ALTO SIMON BOLIVAR</t>
  </si>
  <si>
    <t>IER EL YARUMO</t>
  </si>
  <si>
    <t>ESC RUR MIX LA SELVA</t>
  </si>
  <si>
    <t>ESC RUR MIX SAN ANDRES</t>
  </si>
  <si>
    <t>ESC RUR MIX EL TOPACIO</t>
  </si>
  <si>
    <t>ESC RUR MIX SANTA INES</t>
  </si>
  <si>
    <t>IER EL YARUMO - SEDE PRINCIPAL</t>
  </si>
  <si>
    <t>ESC RUR MIX ASUNCION</t>
  </si>
  <si>
    <t>ESC RUR MIX LA UNION</t>
  </si>
  <si>
    <t>EL PITAL</t>
  </si>
  <si>
    <t xml:space="preserve">C.E.R. NUEVA ESPERANZA </t>
  </si>
  <si>
    <t>ESC RUR MIX EL ROSAL</t>
  </si>
  <si>
    <t>E.R.M. VILLA ADRIANA</t>
  </si>
  <si>
    <t>ESC RUR MIX SANTA ROSA DEL 35</t>
  </si>
  <si>
    <t>ALTO PITAL</t>
  </si>
  <si>
    <t>EL SÁBALO</t>
  </si>
  <si>
    <t>IE RUR ANTONIO NARIÑO</t>
  </si>
  <si>
    <t>COL ANTONIO NARIÑO</t>
  </si>
  <si>
    <t>ESC RUR MIX EL RUBI</t>
  </si>
  <si>
    <t>ESC RUR MIX BRISAS DEL RIO ORITO</t>
  </si>
  <si>
    <t>IE RUR NUEVA SILVANIA</t>
  </si>
  <si>
    <t>ESC RUR MIX LAS ACACIAS</t>
  </si>
  <si>
    <t>ESC RUR MIX ALTO BONITO</t>
  </si>
  <si>
    <t>IER NUEVA SILVANIA - SEDE PRINCIPAL</t>
  </si>
  <si>
    <t>ESC RUR MIX JERUSALEN</t>
  </si>
  <si>
    <t>ESC RUR MIX BUENAVENTURA</t>
  </si>
  <si>
    <t>C.E.R. LUCITANIA</t>
  </si>
  <si>
    <t>C.E.R. LUCITANIA - SEDE PRINCIPAL</t>
  </si>
  <si>
    <t>ESC RUR MIX AGUAZUL</t>
  </si>
  <si>
    <t>C.E.R. SAN FELIPE</t>
  </si>
  <si>
    <t>ESC RUR MIX SAN JOSE DEL GUAMUNEZ</t>
  </si>
  <si>
    <t>ESC RUR MIX LA PEDREGOSA</t>
  </si>
  <si>
    <t>ESC RUR MIX ALTO GUISIA</t>
  </si>
  <si>
    <t>FLOR DEL CAMPO</t>
  </si>
  <si>
    <t>ESC RUR MIX LOS NOGALES</t>
  </si>
  <si>
    <t>BONAIRE</t>
  </si>
  <si>
    <t>ESC RUR MIX MARIA AUXILIADORA</t>
  </si>
  <si>
    <t>ESC RUR MIX NUEVA CARTAGENA</t>
  </si>
  <si>
    <t>IE RUR SAN JUAN VIDES</t>
  </si>
  <si>
    <t>I.E.R. SAN JUAN VIDES - SEDE PRINCIPAL</t>
  </si>
  <si>
    <t>ESC RUR MIX PE¥AROL</t>
  </si>
  <si>
    <t>ESC RUR MIX SAN GERARDO</t>
  </si>
  <si>
    <t>ESC RUR MIX FRANCISCO DE PAULA SANTANDER</t>
  </si>
  <si>
    <t>ESC RUR MIX CORAZON DEL PUTUMAYO</t>
  </si>
  <si>
    <t>ESC RUR MIX NUEVO MILENIO</t>
  </si>
  <si>
    <t>ESC RUR MIX LA GRAN CEIBA</t>
  </si>
  <si>
    <t>C.E.R. EL LIBANO</t>
  </si>
  <si>
    <t>EL ACHIOTE</t>
  </si>
  <si>
    <t>C.E.R. EL LIBANO - SEDE PRINCIPAL</t>
  </si>
  <si>
    <t>ESC RUR MIX NVA COLONIA</t>
  </si>
  <si>
    <t>QUEBRADA HONDA</t>
  </si>
  <si>
    <t>EL PRADO</t>
  </si>
  <si>
    <t>BRISAS DEL ACHIOTE</t>
  </si>
  <si>
    <t>ESC RUR MIX CAMPO BELLO</t>
  </si>
  <si>
    <t>IE RUR NUEVA BENGALA</t>
  </si>
  <si>
    <t>ESC RUR MIX PALESTINA</t>
  </si>
  <si>
    <t>ESC RUR MIX EL JORDAN</t>
  </si>
  <si>
    <t>CENT EDUC NVA BENGALA</t>
  </si>
  <si>
    <t>ESC RUR MIX ARAUCA</t>
  </si>
  <si>
    <t>ESC RUR MIX LOS RIOS</t>
  </si>
  <si>
    <t>ESC RUR MIX HORIZONTE</t>
  </si>
  <si>
    <t>ESC RUR MIX VILLA LEIVA</t>
  </si>
  <si>
    <t>ESC RUR MIX LAS AMERICAS</t>
  </si>
  <si>
    <t>ESC RUR MIX LOS ANDES</t>
  </si>
  <si>
    <t>ESC RUR MIX DON QUIJOTE</t>
  </si>
  <si>
    <t>ESC RUR MIX OSIRIS</t>
  </si>
  <si>
    <t>I.E.R. FRANCISCO JOSE DE CALDAS</t>
  </si>
  <si>
    <t>LAS DELICIAS</t>
  </si>
  <si>
    <t>IE RUR FRANCISCO JOSE DE CALDAS - SEDE PRICIPAL</t>
  </si>
  <si>
    <t>LA RUIDOSA</t>
  </si>
  <si>
    <t>PUERTO ASÍS</t>
  </si>
  <si>
    <t>CENT ETNOEDUCATIVO RUR BUENAVISTA</t>
  </si>
  <si>
    <t>ESC RUR MIX PIÑUÑA BLANCO</t>
  </si>
  <si>
    <t>CENT ETNOEDUCATIVO RUR BUENAVISTA - SEDE PRINCIPAL</t>
  </si>
  <si>
    <t>ESC RUR MIX LISBERIA</t>
  </si>
  <si>
    <t>ESC RUR MIX REMOLINO SANTA ELENA</t>
  </si>
  <si>
    <t>ESC RUR MIX CABILDO INDIGENA CITARA</t>
  </si>
  <si>
    <t>ESC RUR MIX PUERTO SILENCIO</t>
  </si>
  <si>
    <t>ESC RUR MIX SANTA ELENA</t>
  </si>
  <si>
    <t>NUEVO AMANECER</t>
  </si>
  <si>
    <t>IEPBIN MANUEL QUINTIN LAME CHANTRE</t>
  </si>
  <si>
    <t>ESFOBIN ALTO DANUBIO</t>
  </si>
  <si>
    <t>ESFOBIN KWESX YU´U JHU</t>
  </si>
  <si>
    <t>ESFOBIN LAS MINAS</t>
  </si>
  <si>
    <t>ESC RUR MIX NAZA KIWE ¥USSA</t>
  </si>
  <si>
    <t>ESFOBIN BILINGAE NASA FIW</t>
  </si>
  <si>
    <t>ESFOBIN KIWNAS CXHAB</t>
  </si>
  <si>
    <t>ESFOBIN BILINGUE NASA SAT TAMA</t>
  </si>
  <si>
    <t>ESFOBIN KWE SX KIWE KSXA W</t>
  </si>
  <si>
    <t>ESFOBIN YU  ZXIÇXKWE</t>
  </si>
  <si>
    <t>IE CIUDAD DE ASIS</t>
  </si>
  <si>
    <t>COL DE BTO CIAL CIUDAD DE ASIS</t>
  </si>
  <si>
    <t>ESC URB MIX CENTRAL DE VARONES PTO ASIS</t>
  </si>
  <si>
    <t>IE ALVERNIA</t>
  </si>
  <si>
    <t>PREESCOLAR SANTO DOMINGO SAVIO</t>
  </si>
  <si>
    <t>COL ALVERNIA</t>
  </si>
  <si>
    <t>ESC URB MIX SAN MARTIN</t>
  </si>
  <si>
    <t>ESC URB MIX SAN NICOLAS</t>
  </si>
  <si>
    <t>I.E. SANTA TERESA</t>
  </si>
  <si>
    <t>I.E. SANTA TERESA - SEDE PRINCIAPL</t>
  </si>
  <si>
    <t>INST DE EDUC ESPECIAL  MARIA AUXILIADORA</t>
  </si>
  <si>
    <t>ESC URB MIX EL PRADO</t>
  </si>
  <si>
    <t>E.U.M. LUIS CARLOS GALAN</t>
  </si>
  <si>
    <t>SAN FERNANDO</t>
  </si>
  <si>
    <t>IE SAN FRANCISCO DE ASIS</t>
  </si>
  <si>
    <t>ESC URB MIX EL JARDIN</t>
  </si>
  <si>
    <t>ESC URB MIX 20 DE JULIO</t>
  </si>
  <si>
    <t>ESC URB MIX JORGE ELIECER GAITAN</t>
  </si>
  <si>
    <t>PREESC JOSE ACEVEDO Y GOMEZ</t>
  </si>
  <si>
    <t>COL TEC INDUSTRIAL SAN FRANCISCO DE ASIS</t>
  </si>
  <si>
    <t>METROPOLITANO</t>
  </si>
  <si>
    <t>C.E.R. ALTO LORENZO</t>
  </si>
  <si>
    <t>ESC RUR MIX LA CABAÑA</t>
  </si>
  <si>
    <t>C.E.R. ALTO LORENZO - SEDE PRINCIPAL</t>
  </si>
  <si>
    <t>ESC RUR MIX PORVENIR</t>
  </si>
  <si>
    <t>ESC RUR MIX MEXICO</t>
  </si>
  <si>
    <t>ESC RUR MIX LA CUMBRE</t>
  </si>
  <si>
    <t>ESC RUR MIX LA CORDIALIDAD</t>
  </si>
  <si>
    <t>ESC RUR MIX LAS GAVIOTAS</t>
  </si>
  <si>
    <t>ESC RUR MIX NUEVO AMANECER</t>
  </si>
  <si>
    <t>IE RUR LA PAILA</t>
  </si>
  <si>
    <t>ESC RUR MIX LA PAILA</t>
  </si>
  <si>
    <t>ESC RUR MIX LA ESTACION</t>
  </si>
  <si>
    <t>ESC RUR MIX LA ARDILLA</t>
  </si>
  <si>
    <t>ESC RUR MIX VILLA DEL SOL</t>
  </si>
  <si>
    <t>ESC RUR MIX LA ARGENTINA</t>
  </si>
  <si>
    <t>IER VILLA VICTORIA</t>
  </si>
  <si>
    <t>VILLA VICTORIA</t>
  </si>
  <si>
    <t>ESC RUR MIX BOCANA DEL GUAMUEZ</t>
  </si>
  <si>
    <t>ESC RUR MIX LAS TRES BOCANAS</t>
  </si>
  <si>
    <t>ESC RUR MIX LA GOLONDRINA</t>
  </si>
  <si>
    <t>ESC RUR MIX LA PALMERA</t>
  </si>
  <si>
    <t>IE RUR NUEVA GRANADA</t>
  </si>
  <si>
    <t>CHUFIYA</t>
  </si>
  <si>
    <t>ESC RUR MIX TOAYA</t>
  </si>
  <si>
    <t>IE RUR NUEVA GRANADA - SEDE PRINCIPAL</t>
  </si>
  <si>
    <t>ESC RUR MIX LA ROSA</t>
  </si>
  <si>
    <t>ESC RUR MIX LA PIÑA</t>
  </si>
  <si>
    <t>BELEN</t>
  </si>
  <si>
    <t>ESC RUR MIX CAMIOS</t>
  </si>
  <si>
    <t>ESC RUR MIX EL BUEN SAMARITANO</t>
  </si>
  <si>
    <t>IE RUR CIUDAD SANTANA</t>
  </si>
  <si>
    <t>ESC RUR MIX PUERTO GALLO</t>
  </si>
  <si>
    <t>ESC RUR MIX SANTA TERESITA</t>
  </si>
  <si>
    <t>COL CIUDAD SANTANA</t>
  </si>
  <si>
    <t>ESC RUR MIX PIO XII</t>
  </si>
  <si>
    <t>ESC RUR MIX YARINAL</t>
  </si>
  <si>
    <t>ESC RUR MIX SAN GABRIEL</t>
  </si>
  <si>
    <t>ESC RUR MIX LA DIANA</t>
  </si>
  <si>
    <t>ESC RUR MIX SAN PABLO</t>
  </si>
  <si>
    <t>ESC RUR MIX ANTONIO NARI¥O</t>
  </si>
  <si>
    <t>ESC RUR MIX CARMELA</t>
  </si>
  <si>
    <t>ESC RUR MIX MARMATO</t>
  </si>
  <si>
    <t>IER LA LIBERTAD</t>
  </si>
  <si>
    <t>SAN GERARDO</t>
  </si>
  <si>
    <t>I.E.R. LA LIBERTAD - SEDE PRINCIPAL</t>
  </si>
  <si>
    <t>ESC RUR MIX CAMPO QUEMADO</t>
  </si>
  <si>
    <t>ESC RUR MIX NUEVA LIBERTAD</t>
  </si>
  <si>
    <t>SEDE VILLAMARQUEZA</t>
  </si>
  <si>
    <t>SAMARIA</t>
  </si>
  <si>
    <t>ESC RUR MIX AGUA BLANCA CUEMBI</t>
  </si>
  <si>
    <t>ESC RUR MIX LA ESMERALDA PTYO UNO</t>
  </si>
  <si>
    <t>ESC RUR MIX LA MANUELA</t>
  </si>
  <si>
    <t>I. E. RUR BAJO LORENZO</t>
  </si>
  <si>
    <t>I.E. RUR BAJO LORENZO - SEDE PRINCIPAL</t>
  </si>
  <si>
    <t>ESC RUR MIX SAN SALVADOR</t>
  </si>
  <si>
    <t>ESC RUR MIX GABRIELA MISTRAL</t>
  </si>
  <si>
    <t>ESC RUR MIX LA BRASILIA</t>
  </si>
  <si>
    <t>ESC RUR MIX LA ESPA¥OLA</t>
  </si>
  <si>
    <t>ESC RUR MIX NUEVA FLORESTA</t>
  </si>
  <si>
    <t>ESC RUR MIX EL CRISTAL</t>
  </si>
  <si>
    <t>ESC RUR MIX ALTO PI¥A</t>
  </si>
  <si>
    <t>C.E.R. COCAYÁ</t>
  </si>
  <si>
    <t>EL AGUILA</t>
  </si>
  <si>
    <t>ESC RUR MIX LA DANTA</t>
  </si>
  <si>
    <t>ERM COCAYÁ</t>
  </si>
  <si>
    <t>ESC RUR MIX EL RECUERDO PEÑAZORA</t>
  </si>
  <si>
    <t>ESC RUR MIX PUERTO UNION</t>
  </si>
  <si>
    <t>CARMEN DEL PIÑUÑA</t>
  </si>
  <si>
    <t>ESC RUR MIX LA PLAYA HONG KONG</t>
  </si>
  <si>
    <t>IER EL DANUBIO</t>
  </si>
  <si>
    <t>EL DANUBIO</t>
  </si>
  <si>
    <t>ESC RUR MIX LOS MILAGROS</t>
  </si>
  <si>
    <t>EL POBLADO</t>
  </si>
  <si>
    <t>I.E.R. PUERTO VEGA</t>
  </si>
  <si>
    <t>ESC RUR MIX PUERTO NUEVO</t>
  </si>
  <si>
    <t>ESC RUR MIX PUERTO RICO</t>
  </si>
  <si>
    <t>ESC RUR MIX INMACULADA</t>
  </si>
  <si>
    <t>ESC RUR MIX MEDELLIN</t>
  </si>
  <si>
    <t>ESC RUR MIX COMUNA 1</t>
  </si>
  <si>
    <t>I.E.R. PUERTO VEGA - SEDE PRINCIPAL</t>
  </si>
  <si>
    <t>ALTO STA MARIA</t>
  </si>
  <si>
    <t>MARCO FIDEL SUAREZ</t>
  </si>
  <si>
    <t>ESC RUR MIX NVO AMARON</t>
  </si>
  <si>
    <t>ESC RUR MIX COMUNA II</t>
  </si>
  <si>
    <t>ESC RUR MIX SANTA MARIA DE LAS MISIONES</t>
  </si>
  <si>
    <t>ESC RUR MIX EL PALMAR</t>
  </si>
  <si>
    <t>C.E.R. TETEYE</t>
  </si>
  <si>
    <t>ESC RUR MIX BUENOS AIRES</t>
  </si>
  <si>
    <t>ESC RURAL MIX EL PORTAL</t>
  </si>
  <si>
    <t>ESC RURAL MIX EL RINCONCITO</t>
  </si>
  <si>
    <t>E.R.M. SAN ISIDRO</t>
  </si>
  <si>
    <t>C.E.R. TETEYE - SEDE PRINCIAPL</t>
  </si>
  <si>
    <t>ESC RUR MIX MONTA¥ITA</t>
  </si>
  <si>
    <t>ESC RUR MIX LA CONGA SINAI</t>
  </si>
  <si>
    <t>ESC RUR MIX NVA FLORIDA</t>
  </si>
  <si>
    <t>ESC RUR MIX LOS ANGELES</t>
  </si>
  <si>
    <t>I.E.R. SANTA ISABEL</t>
  </si>
  <si>
    <t>ESC RUR MIX RUR ANCURA</t>
  </si>
  <si>
    <t>I.E.R. SANTA ISABEL - SEDE PRINCIPAL</t>
  </si>
  <si>
    <t>ESC RUR MIX LAS CAMELIAS</t>
  </si>
  <si>
    <t>ESC RUR MIX ALEA</t>
  </si>
  <si>
    <t>ESC RUR MIX NARI¥O NARI¥O</t>
  </si>
  <si>
    <t>ESC RUR MIX SINAI</t>
  </si>
  <si>
    <t>E.R.M. SEVILLA</t>
  </si>
  <si>
    <t>ESC RUR MIX KANACAS</t>
  </si>
  <si>
    <t>ESC RUR MIX EL BALDIO</t>
  </si>
  <si>
    <t>IE RUR ECOLOGICO EL CUEMBI</t>
  </si>
  <si>
    <t>ESC RUR MIX BELLO HORIZONTE</t>
  </si>
  <si>
    <t>ESC RUR MIX LAS DELICIAS</t>
  </si>
  <si>
    <t>COL ECOLOGICO EL CUEMBI</t>
  </si>
  <si>
    <t>EL NARANJAL</t>
  </si>
  <si>
    <t>I ETNOEDUCATIVA AFROANCESTRALES DE PUERTO ASIS</t>
  </si>
  <si>
    <t>ESC RUR MIX SAN LUIS</t>
  </si>
  <si>
    <t>ESC RUR MIX LA PRIMAVERA</t>
  </si>
  <si>
    <t>I. E. RUR CAUCACIA</t>
  </si>
  <si>
    <t>ESC RUR MIX EL AZUL</t>
  </si>
  <si>
    <t>I.E. RUR CAUCACIA - SEDE PRINCIPAL</t>
  </si>
  <si>
    <t>ESC RUR MIX CAMILO TORRES</t>
  </si>
  <si>
    <t>ESC RUR MIX EL JARDIN ALTO TETEYE</t>
  </si>
  <si>
    <t>IER PUERTO BELLO</t>
  </si>
  <si>
    <t>ESC RUR MIX MONTE VERDE</t>
  </si>
  <si>
    <t>ESC RUR MIX ALTO PI¥U¥A BLANCO</t>
  </si>
  <si>
    <t>ESC RUR MIX PENEYA</t>
  </si>
  <si>
    <t>ESC RUR MIX CAMPO SOLO</t>
  </si>
  <si>
    <t>E.R.M. CAMPO AJI</t>
  </si>
  <si>
    <t>IER PUERTO BELLO - SEDE PRINCIPAL</t>
  </si>
  <si>
    <t>PUERTO CAICEDO</t>
  </si>
  <si>
    <t>IEPBIN KWE SX UMA KIWE</t>
  </si>
  <si>
    <t>ESFOBIN ALTO VILLANUEVA</t>
  </si>
  <si>
    <t>ESFOBIN LA FLORESTA</t>
  </si>
  <si>
    <t>ESC RUR MIX ALPES ORIENTALES</t>
  </si>
  <si>
    <t>ESFOBIN LOS GUAYABALES</t>
  </si>
  <si>
    <t>ESFOBIN SAN JOSE</t>
  </si>
  <si>
    <t>ESFOBIN LA CANANGUCHA</t>
  </si>
  <si>
    <t>ESFOBIN CRISTALINA BELLO HORIZONTE</t>
  </si>
  <si>
    <t>NUESTROS NIÑOS DEL MAÍZ - AKWE`SX KUTXH LUUCK</t>
  </si>
  <si>
    <t>ESFOBIN LA CONCORDIA</t>
  </si>
  <si>
    <t>CENT EDUC RUR MARACAIBO</t>
  </si>
  <si>
    <t>ESC RUR MIX EL PLATANILLO</t>
  </si>
  <si>
    <t xml:space="preserve">EL PORVENIR </t>
  </si>
  <si>
    <t>ESC RUR MIX SAN ALFONSO</t>
  </si>
  <si>
    <t>ESC RUR MIX EL VENADO</t>
  </si>
  <si>
    <t>ESC RUR MIX SAN LEONARDO</t>
  </si>
  <si>
    <t>ESC RUR MIX PLAYA RICA</t>
  </si>
  <si>
    <t>ESC RUR MIX LA ROCHELA</t>
  </si>
  <si>
    <t>ESC RUR MIX MARACAIBO</t>
  </si>
  <si>
    <t>ESC RUR MIX POLICARPA SALAVARRIETA</t>
  </si>
  <si>
    <t>ESC RUR MIX MERCEDES ABREGO</t>
  </si>
  <si>
    <t>ESC RUR MIX EL BAGRE</t>
  </si>
  <si>
    <t>ESC RUR MIX LA FRONTERA</t>
  </si>
  <si>
    <t>I.E. JOSE ANTONIO GALAN</t>
  </si>
  <si>
    <t>ESC URB MIX PTO CAICEDO</t>
  </si>
  <si>
    <t>PREESC PTO CAICEDO</t>
  </si>
  <si>
    <t>COL JOSE ANTONIO GALAN</t>
  </si>
  <si>
    <t>CENT EDUC RUR LA ISLA</t>
  </si>
  <si>
    <t>ESC RUR MIX SAN DIEGO</t>
  </si>
  <si>
    <t>ESC RUR MIX CRISTO REY</t>
  </si>
  <si>
    <t>ESC RUR MIX LA ISLA</t>
  </si>
  <si>
    <t>ESC RUR MIX VILLA UNION</t>
  </si>
  <si>
    <t>ESC RUR MIX VILLA DEL RIO</t>
  </si>
  <si>
    <t>ESC RUR MIX SAN JOSE DE LOS ROSALES</t>
  </si>
  <si>
    <t>ESC RUR MIX SAN CARLOS</t>
  </si>
  <si>
    <t>ESC RUR MIX LOS LLANOS</t>
  </si>
  <si>
    <t>ESC RUR MIX SARDINAS</t>
  </si>
  <si>
    <t>ESC RUR MIX DAMASCO VIDES</t>
  </si>
  <si>
    <t>ESC RUR MIX SAN ANDRES ISLAS</t>
  </si>
  <si>
    <t>C.E.R. VILLAFLOR</t>
  </si>
  <si>
    <t>ESC RUR MIX ESMERALDA BOCACHICO</t>
  </si>
  <si>
    <t>ESC RUR MIX COLONIA NUEVA</t>
  </si>
  <si>
    <t>ESC RUR MIX QUEBRADONIA</t>
  </si>
  <si>
    <t>C.E.R. VILLAFLOR - SEDE PRINCIAPL</t>
  </si>
  <si>
    <t>ESC RUR MIX CAMPOBELLO</t>
  </si>
  <si>
    <t>ESC RUR MIX LA JOYA</t>
  </si>
  <si>
    <t>ESC RUR MIX PUEBLO NUEVO</t>
  </si>
  <si>
    <t>ESC RUR MIX CAUQUITA</t>
  </si>
  <si>
    <t>ESC RUR MIX GUASIMAL</t>
  </si>
  <si>
    <t>I.E.R. ARIZONA</t>
  </si>
  <si>
    <t>ESC RUR MIX BRISAS DEL CAIMAN</t>
  </si>
  <si>
    <t>ESC RUR MIX LA PRADERA</t>
  </si>
  <si>
    <t>I.E.R. ARIZONA - SEDE PRINCIPAL</t>
  </si>
  <si>
    <t>ESC RUR MIX PUERTAS DEL SOL</t>
  </si>
  <si>
    <t>ESC RUR MIX NUEVO PROGRESO</t>
  </si>
  <si>
    <t>ESC RUR MIX PALMAR DEL PICUDO</t>
  </si>
  <si>
    <t>C.E.R. LA INDEPENDENCIA</t>
  </si>
  <si>
    <t>ESC RUR MIX CIRCACIA</t>
  </si>
  <si>
    <t>NUEVA ARABIA</t>
  </si>
  <si>
    <t>ESC RUR MIX EL COQUETO</t>
  </si>
  <si>
    <t>C.E.R. LA INDEPENDENCIA - SEDE PRINCIPAL</t>
  </si>
  <si>
    <t>MATECAÑA</t>
  </si>
  <si>
    <t>ESC RUR MIX BRISAS DEL PI¥U¥A</t>
  </si>
  <si>
    <t>ESC RUR MIX SAGRADO CORAZON DE JESUS</t>
  </si>
  <si>
    <t>EL PALMAR DEL PICUDITO</t>
  </si>
  <si>
    <t>IER DIVINO NIÑO</t>
  </si>
  <si>
    <t>E.R.M. LA CRISTALINA</t>
  </si>
  <si>
    <t>I.E.R. DIVINO NIÑO - SEDE PRINCIPAL</t>
  </si>
  <si>
    <t>PUERTO GUZMÁN</t>
  </si>
  <si>
    <t>CEPBIN KWE'SX IPX KWETH DXI'J</t>
  </si>
  <si>
    <t>ESFOBIN SANTA  ROSA</t>
  </si>
  <si>
    <t>ESFOBIN EL DESCANSO</t>
  </si>
  <si>
    <t>ESFOBIN CERRO GUADUA</t>
  </si>
  <si>
    <t>ESFOBIN U KIWE YU  KIVE</t>
  </si>
  <si>
    <t>CEPBIN KWE SX SEK LUUCXWE SX</t>
  </si>
  <si>
    <t>ESFOBIN SAN JUAN PAEZ</t>
  </si>
  <si>
    <t>CEPBIN KWE SX SEK LUUCXWE SX - PENJAMO</t>
  </si>
  <si>
    <t>ESFOBIN INDIGENA JUANTAMA</t>
  </si>
  <si>
    <t>ESFOBIN KWE SX ÇXYU ÇE LUUÇXWE SX</t>
  </si>
  <si>
    <t>ESFOBIN KWE SX ÜUS YAATXNXI</t>
  </si>
  <si>
    <t>ESFOBIN A TE ZXIK</t>
  </si>
  <si>
    <t>CENT EDUC RUR EL CEDRO</t>
  </si>
  <si>
    <t>ESC RUR MIX EL CEDRO</t>
  </si>
  <si>
    <t>ESC RUR MIX BOCANA DEL FRAGUA</t>
  </si>
  <si>
    <t>ESC RUR MIX SAN ROQUE</t>
  </si>
  <si>
    <t>ESC RUR MIX CAMPO ROJAS</t>
  </si>
  <si>
    <t>ESC RUR MIX BUTUTO</t>
  </si>
  <si>
    <t>ESC RUR MIX EL RECREO</t>
  </si>
  <si>
    <t>ESC RUR MIX CAMPO ALEGRE</t>
  </si>
  <si>
    <t>ESC RUR MIX EL LAGO</t>
  </si>
  <si>
    <t>ESC RUR MIX VILLA HERMOSA</t>
  </si>
  <si>
    <t>ESC RUR MIX LEJANIAS</t>
  </si>
  <si>
    <t>ESC RUR MIX LA INDEPENDENCIA</t>
  </si>
  <si>
    <t>ESC RUR MIX NUEVO HORIZONTE</t>
  </si>
  <si>
    <t>IE RUR JOSE MARIA</t>
  </si>
  <si>
    <t>CENT POST PRIMARIA JOSE MARIA</t>
  </si>
  <si>
    <t>ESC RUR MIX EL TABLON</t>
  </si>
  <si>
    <t>ESC RUR MIX ALTO CA¥O AVENA</t>
  </si>
  <si>
    <t>ESC RUR MIX LA PAZ</t>
  </si>
  <si>
    <t>ESC RUR MIX DELICIAS JOSE MARIA</t>
  </si>
  <si>
    <t>ESC RUR MIX BAJO CA¥O AVENA</t>
  </si>
  <si>
    <t>ESC RUR MIX LOS MUÑECOS</t>
  </si>
  <si>
    <t>ESC RUR MIX BUENOS AIRES DEL YURILLA</t>
  </si>
  <si>
    <t>ESC RUR MIX LOS PINOS</t>
  </si>
  <si>
    <t>ESC RUR MIX ESTRELLA DOS</t>
  </si>
  <si>
    <t>ESC RUR MIX LIBERTADORES DEL YURILLA</t>
  </si>
  <si>
    <t>ESC RUR MIX LA AURORA</t>
  </si>
  <si>
    <t>I.E. RUR GALLINAZO</t>
  </si>
  <si>
    <t>I.E. RUR GALLINAZO - SEDE PRINCIPAL</t>
  </si>
  <si>
    <t>ESC RUR MIX ARENOSA</t>
  </si>
  <si>
    <t>QUINORO</t>
  </si>
  <si>
    <t>ESC RUR MIX QUIMOREBE</t>
  </si>
  <si>
    <t>ESC RUR MIX LA LIBERTAD I</t>
  </si>
  <si>
    <t>ESC RUR MIX ALTO BARANDAS</t>
  </si>
  <si>
    <t>ESC RUR MIX JAZMIN</t>
  </si>
  <si>
    <t>ESC RUR MIX EL ZAFIRO</t>
  </si>
  <si>
    <t>ESC RUR MIX BAJO BARANDAS</t>
  </si>
  <si>
    <t>ESC RUR MIX LA LIBERTAD II</t>
  </si>
  <si>
    <t>IE AMAZONICA</t>
  </si>
  <si>
    <t>C.E.R. SAN JOSE DE LA MONTAÑA</t>
  </si>
  <si>
    <t>INST AMAZONICO DE PTO GUZMAN</t>
  </si>
  <si>
    <t>ESC RUR MIX EL CHICHICO</t>
  </si>
  <si>
    <t>I.E.R. RAFAEL REYES</t>
  </si>
  <si>
    <t>ESC RUR MIX LA PRIMAVERA JAUNO</t>
  </si>
  <si>
    <t>ESC RUR MIX BUENA ESPERANZA</t>
  </si>
  <si>
    <t>ESC RUR MIX MEDIO CAIMAN</t>
  </si>
  <si>
    <t>ESC RUR MIX SAN EDUARDO</t>
  </si>
  <si>
    <t>I.E.R. RAFAEL REYES - SEDE PRINCIPAL</t>
  </si>
  <si>
    <t>ESC RUR MIX MEDIO MANDUR</t>
  </si>
  <si>
    <t>ESC RUR MIX LA PATRIA</t>
  </si>
  <si>
    <t>E.R.M. LOS OLIVOS</t>
  </si>
  <si>
    <t>ESC RUR MIX ALTO CA¥O SABALO</t>
  </si>
  <si>
    <t>ESC RUR MIX ALTO ESMERALDA</t>
  </si>
  <si>
    <t>IE RUR LA CEIBA</t>
  </si>
  <si>
    <t>ESC RUR MIX EL CACHINGAL</t>
  </si>
  <si>
    <t>ESC RUR MIX LA CEIBA</t>
  </si>
  <si>
    <t>ESC RUR MIXTA PEÑAROL</t>
  </si>
  <si>
    <t>ESC RUR MIX FLORELIA</t>
  </si>
  <si>
    <t>ESC RUR MIX AGUA AZUL</t>
  </si>
  <si>
    <t>ESC RUR MIX ELCERRITO</t>
  </si>
  <si>
    <t>ESC RUR MIX EL EDEN</t>
  </si>
  <si>
    <t>ESC RUR MIX PALMAS DEL YURILLA</t>
  </si>
  <si>
    <t>IER LA BARRIALOSA</t>
  </si>
  <si>
    <t>CAICUCHE</t>
  </si>
  <si>
    <t>BARRIALOSA</t>
  </si>
  <si>
    <t>LOS ROSALES</t>
  </si>
  <si>
    <t>SINAI</t>
  </si>
  <si>
    <t>ESC RUR MIX LICELANDIA</t>
  </si>
  <si>
    <t>VILLA HERMOSA</t>
  </si>
  <si>
    <t>ESC RUR MIX ALEMANIA</t>
  </si>
  <si>
    <t>ESC RUR MIX LA SEVILLA YURILLA</t>
  </si>
  <si>
    <t>LA NUEVA REFORMA</t>
  </si>
  <si>
    <t>LA GAITANA</t>
  </si>
  <si>
    <t>EL BOSQUE</t>
  </si>
  <si>
    <t>I.E.R. QUINAPEJO</t>
  </si>
  <si>
    <t>EI.E.R. QUINAPEJO - SEDE PRINCIPAL</t>
  </si>
  <si>
    <t>ESC RUR MIX LA ESPERANZA DEL YURILLA</t>
  </si>
  <si>
    <t>ESC RUR MIX UNION  QUINAPEJO</t>
  </si>
  <si>
    <t>ESC RUR MIX CUATRO DE OCTUBRE</t>
  </si>
  <si>
    <t>ESC RUR MIX LOS LAURELES</t>
  </si>
  <si>
    <t>E.R.M. LA AMISTAD</t>
  </si>
  <si>
    <t>ESC RUR MIX BRISAS DELYURILLA</t>
  </si>
  <si>
    <t>ESC RUR MIX HORIZONTES DEL YURILLA</t>
  </si>
  <si>
    <t>ESC RUR MIX EL ENCANTO</t>
  </si>
  <si>
    <t>I.E.R. PUERTO ROSARIO</t>
  </si>
  <si>
    <t>SAN RAFAEL BOMBÓN</t>
  </si>
  <si>
    <t>SAN CAYETANO</t>
  </si>
  <si>
    <t>SAN LUIS</t>
  </si>
  <si>
    <t>ESC RUR MIX LA ESTRELLA</t>
  </si>
  <si>
    <t>I.E.R. PUERTO ROSARIO - SEDE PRINCIPAL</t>
  </si>
  <si>
    <t>BUENOS AIRES DEL MANDUR</t>
  </si>
  <si>
    <t>EL PORVENIR</t>
  </si>
  <si>
    <t>LAS VILLAS</t>
  </si>
  <si>
    <t>DELICIAS DE ALPAMANGA</t>
  </si>
  <si>
    <t>ESC RUR MIX LA NUEVA UNION</t>
  </si>
  <si>
    <t>IER LA BRASILERA</t>
  </si>
  <si>
    <t>LA BRASILERA</t>
  </si>
  <si>
    <t>ESC RUR MIX NVA ESMERALDA</t>
  </si>
  <si>
    <t>ESC RUR MIX LUCITANIA</t>
  </si>
  <si>
    <t>ESC RUR MIX TRINIDAD</t>
  </si>
  <si>
    <t>ESC RUR MIX ALIANZA</t>
  </si>
  <si>
    <t>ESC RUR MIX PATIO BONITO</t>
  </si>
  <si>
    <t>E.R.M. SENEGAL</t>
  </si>
  <si>
    <t>E.R.M. GIRASOL</t>
  </si>
  <si>
    <t>CENT EDUC RUR SAUDITA</t>
  </si>
  <si>
    <t>ESC RUR MIX SAN RAFAEL</t>
  </si>
  <si>
    <t>ESC RUR MIX SANTA ROSA</t>
  </si>
  <si>
    <t>CER SAUDITA</t>
  </si>
  <si>
    <t>ESC RUR MIX DOCE DE OCTUBRE</t>
  </si>
  <si>
    <t>ESC RUR MIX SACHAMATE</t>
  </si>
  <si>
    <t>ESC RUR MIX BUENA VISTA</t>
  </si>
  <si>
    <t>ESC RUR MIX COSTA RICA</t>
  </si>
  <si>
    <t>ESC RUR MIX BELGICA</t>
  </si>
  <si>
    <t>CENT EDUC RUR LAS PERLAS</t>
  </si>
  <si>
    <t>ESC RUR MIX GALILEA</t>
  </si>
  <si>
    <t>ESC RUR MIX EL SILENCIO</t>
  </si>
  <si>
    <t>ESC RUR MIX BRASILIA</t>
  </si>
  <si>
    <t>ESC RUR MIX LA TORRE</t>
  </si>
  <si>
    <t>ESC RUR MIX PERNAMBUCO</t>
  </si>
  <si>
    <t>ESC RUR MIX LA ILUSION</t>
  </si>
  <si>
    <t>ESC RUR MIX LAS PERLAS</t>
  </si>
  <si>
    <t>ESC RUR MIX AGUAS CLARAS</t>
  </si>
  <si>
    <t>ESC RUR MIX BRISAS DEL YURILLITA</t>
  </si>
  <si>
    <t>ESC RUR MIX LA YURIBE</t>
  </si>
  <si>
    <t>I.E.R. MAYOYOQUE</t>
  </si>
  <si>
    <t>ESC RUR MIX ALEJANDRIA</t>
  </si>
  <si>
    <t>ESC RUR MIX ALTO MAYOYOQUE</t>
  </si>
  <si>
    <t>ESC RUR  MIX  LOS PINOS</t>
  </si>
  <si>
    <t>ESC RUR MIX LA CRUZ</t>
  </si>
  <si>
    <t>ESC RUR MIX BAJO NUMI¥A</t>
  </si>
  <si>
    <t>ESC RUR MIX LAS ROSAS</t>
  </si>
  <si>
    <t>ESC RUR MIX COLMENARES</t>
  </si>
  <si>
    <t>ESC RUR MIX FLORIDA</t>
  </si>
  <si>
    <t>ESC RUR MIX  DEL YURILLA</t>
  </si>
  <si>
    <t>E.R.M. SANTA MARIA</t>
  </si>
  <si>
    <t>EL PALMAR</t>
  </si>
  <si>
    <t>LA CAQUETEÑA</t>
  </si>
  <si>
    <t>LA PORFIA</t>
  </si>
  <si>
    <t>ESC RUR MIX NUEVA</t>
  </si>
  <si>
    <t>I.E.R. MAYOYOQUE - SEDE PRINCIPAL</t>
  </si>
  <si>
    <t>LICEO MODERNO PAZ VERDE</t>
  </si>
  <si>
    <t>ESC RUR MIX LA FLORESTA</t>
  </si>
  <si>
    <t>SAN FRANCISCO</t>
  </si>
  <si>
    <t>CENT ETNOEDUCATIVO RURAL SAN SILVESTRE</t>
  </si>
  <si>
    <t>ESC RUR MIX SAN SILVESTRE</t>
  </si>
  <si>
    <t>ESC RUR MIX LA MENTA</t>
  </si>
  <si>
    <t>IE ALMIRANTE PADILLA</t>
  </si>
  <si>
    <t>COL ALMIRANTE PADILLA</t>
  </si>
  <si>
    <t>ESC URB MIX SAN FRANCISCO</t>
  </si>
  <si>
    <t>ESC INFANTIL DE SAN FRANCISCO</t>
  </si>
  <si>
    <t>ESC URB MIX MARIA AUXILIADORA</t>
  </si>
  <si>
    <t>CENT EDUC RUR SAN ANTONIO DEL POROTOYACO</t>
  </si>
  <si>
    <t>ESC RUR MIX SAN ANTONIO DEL POROTOYACO</t>
  </si>
  <si>
    <t>ESC RUR MIX PATOYACO</t>
  </si>
  <si>
    <t>ESC RUR MIX MINCHOY</t>
  </si>
  <si>
    <t>ESC RUR MIX SAN JOSE DEL CHUNGA</t>
  </si>
  <si>
    <t>ESC RUR MIX SAN ISIDRO</t>
  </si>
  <si>
    <t>ESC RUR MIX LA CABA¥A</t>
  </si>
  <si>
    <t>SAN MIGUEL</t>
  </si>
  <si>
    <t>I.E.R. SAN MARCELINO</t>
  </si>
  <si>
    <t>ESC RUR MIX ÑAMBI YACHAY</t>
  </si>
  <si>
    <t>ESC RUR MIX SAN FIDEL</t>
  </si>
  <si>
    <t>CENT DE FORMACION INDIG MANDAGUASALE</t>
  </si>
  <si>
    <t>I.E.R. SAN MARCELINO - SEDE PRINCIPAL</t>
  </si>
  <si>
    <t>IE RUR PUERTO EL SOL</t>
  </si>
  <si>
    <t>C.E.R. PUERTO EL SOL - SEDE PRINCIPAL</t>
  </si>
  <si>
    <t>ESC RUR MIX EL PORVENIR</t>
  </si>
  <si>
    <t>ESC  RUR MIX LA YE</t>
  </si>
  <si>
    <t>ESC RUR MIX EL PRADO</t>
  </si>
  <si>
    <t>ESC RUR MIX SAN LUIS DE LA FRONTERA</t>
  </si>
  <si>
    <t>I.E.R. JORDAN ORTIZ</t>
  </si>
  <si>
    <t>ESC RUR MIX EL MAIZAL</t>
  </si>
  <si>
    <t>I.E.R. JORDAN ORTIZ - SEDE PRINCIPAL</t>
  </si>
  <si>
    <t>LA FLORIDA GUISITA</t>
  </si>
  <si>
    <t>ESC RUR MIX SANTA HELENA-NUEVA ESPERANZA</t>
  </si>
  <si>
    <t>I.E.R. AGUA CLARA</t>
  </si>
  <si>
    <t>ESC RUR MIX EL JAZMIN</t>
  </si>
  <si>
    <t>ESC RUR MIX NUEVO VERGEL</t>
  </si>
  <si>
    <t xml:space="preserve">AGUA CLARA </t>
  </si>
  <si>
    <t>ESC RUR MIX NUEVA RISARALDA</t>
  </si>
  <si>
    <t>ESC RUR MIX EL LIMONAL</t>
  </si>
  <si>
    <t>CAMPESTRE HELICONIAS</t>
  </si>
  <si>
    <t>ESC RUR MIX SANTA MARTHA</t>
  </si>
  <si>
    <t>ESC RUR MIX SAN JUAN BOSCO</t>
  </si>
  <si>
    <t>ESC RUR MIX EL ESPINAL</t>
  </si>
  <si>
    <t>IE RUR PUERTO COLON SAN MIGUEL</t>
  </si>
  <si>
    <t>CENT DE EDUCATIVO PTO COLON SAN MIGUEL</t>
  </si>
  <si>
    <t>I.E.R. EL SÁBALO</t>
  </si>
  <si>
    <t>E.R.M. EL SABALITO</t>
  </si>
  <si>
    <t>E.R.M. LA CAUCANITA</t>
  </si>
  <si>
    <t>ESC RUR MIX SAN LORENZO</t>
  </si>
  <si>
    <t>ESC RUR MIX TRES ISLAS</t>
  </si>
  <si>
    <t>I.E.R. EL SÁBALO - SEDE PRINCIPAL</t>
  </si>
  <si>
    <t>ESC RUR MIX NUESTRA SE¥ORA DEL ROSARIO</t>
  </si>
  <si>
    <t>ESC RUR MIX SANTA INES DEL BETANO</t>
  </si>
  <si>
    <t>E.R.M. SIMON BOLIVAR</t>
  </si>
  <si>
    <t>ESC RUR MIX LA CANDELARIA</t>
  </si>
  <si>
    <t>IE RUR EL AFILADOR</t>
  </si>
  <si>
    <t>ESC RUR MIX LAS LOMAS</t>
  </si>
  <si>
    <t>ESC RUR MIX BRISAS DEL SAN MIGUEL</t>
  </si>
  <si>
    <t>ESC RUR MIX NUEVA GENERACION</t>
  </si>
  <si>
    <t>ESC RUR MIX CANADA</t>
  </si>
  <si>
    <t>I.E.R. EL AFILADOR - SEDE PRINCIPAL</t>
  </si>
  <si>
    <t>IE RUR SAN CARLOS</t>
  </si>
  <si>
    <t>ESC RUR MIX BAJO SAN CARLOS</t>
  </si>
  <si>
    <t>ESC RUR MIX EL GUAYABAL</t>
  </si>
  <si>
    <t>COL SAN CARLOS</t>
  </si>
  <si>
    <t>ESC RUR MIX EL CHIGUACO</t>
  </si>
  <si>
    <t xml:space="preserve">I.E.R. SAN JOSÉ </t>
  </si>
  <si>
    <t>ESC RUR MIX DIOS PE¥A</t>
  </si>
  <si>
    <t>E.R.M. ALBANIA</t>
  </si>
  <si>
    <t>ESC RUR MIX BELLAVISTA</t>
  </si>
  <si>
    <t>I.E.T. COMERCIAL LA DORADA</t>
  </si>
  <si>
    <t>CENT EDUC RUPERTO BENAVIDES</t>
  </si>
  <si>
    <t>COL DE EDUC BAS PRIMARIA LA DORADA</t>
  </si>
  <si>
    <t>I.E.T. COMERCIAL LA DORADA - SEDE PRINCIPAL</t>
  </si>
  <si>
    <t>INST ETNOEDUCATIVA TNKAT AWA KAMTATKIT KAMNA KAN TATKIT</t>
  </si>
  <si>
    <t>AWA MAKNA - UNIÓN LA DORADA</t>
  </si>
  <si>
    <t>SANTIAGO</t>
  </si>
  <si>
    <t>I.E. CIUDAD SANTIAGO</t>
  </si>
  <si>
    <t>I.E. CIUDAD SANTIAGO - SEDE PRINCIPAL</t>
  </si>
  <si>
    <t>CARRIZAL</t>
  </si>
  <si>
    <t>ESC RUR MIX VICHOY</t>
  </si>
  <si>
    <t>IE RUR INTERCULTURAL MADRE LAURA</t>
  </si>
  <si>
    <t>ESC RUR MIX MUCHIVIOY</t>
  </si>
  <si>
    <t>ESC RUR MIX ISIDRO BALSAYACO</t>
  </si>
  <si>
    <t>CENT EDUC MADRE LAURA SAN ANDRES</t>
  </si>
  <si>
    <t>SIBUNDOY</t>
  </si>
  <si>
    <t>I.E.R. BILINGUE ARTESANAL CAMENTSA</t>
  </si>
  <si>
    <t>ESC RUR MIX BILING LAS COCHAS</t>
  </si>
  <si>
    <t>ESC RUR MIX LEANDRO AGREDA</t>
  </si>
  <si>
    <t>ESC RUR MIX TAMABIOY</t>
  </si>
  <si>
    <t>I.E.R. BILINGUE ARTESANAL CAMENTSA - SEDE PRINCIPAL</t>
  </si>
  <si>
    <t>ESC RUR MIX BILING CAMENTSA LLANO GRANDE</t>
  </si>
  <si>
    <t>ESC RUR MIX SAN FELIX</t>
  </si>
  <si>
    <t>IE FRAY BARTOLOME DE IGUALADA</t>
  </si>
  <si>
    <t>COL FRAY BARTOLOME DE IGUALADA</t>
  </si>
  <si>
    <t>CENT EDUC RUR JUAN XXIII</t>
  </si>
  <si>
    <t>ESC RUR MIX JUAN XXIII</t>
  </si>
  <si>
    <t>IE CHAMPAGNAT</t>
  </si>
  <si>
    <t>ESC URB MIX DE VARONES</t>
  </si>
  <si>
    <t>COL CHAMPAGNAT</t>
  </si>
  <si>
    <t>IE SEMINARIO MISIONAL</t>
  </si>
  <si>
    <t>COL SEMINARIO  MISIONAL DE SIBUNDOY</t>
  </si>
  <si>
    <t>IE NORMAL SUPERIOR DEL PUTUMAYO</t>
  </si>
  <si>
    <t>ESC NORMAL SUPERIOR DEL PUTUMAYO</t>
  </si>
  <si>
    <t>VALLE DEL GUAMUEZ</t>
  </si>
  <si>
    <t>I. ETNOEDUCATIVO RUR SANTA ROSA DEL GUAMUEZ</t>
  </si>
  <si>
    <t>ESC RUR MIX JARDINES  DE LA SELVA</t>
  </si>
  <si>
    <t>ESC RUR MIX LA ITALIA</t>
  </si>
  <si>
    <t>I. ETNOEDUCATIVO RURAL SANTA ROSA DEL GUAMUEZ - SEDE PRINCIPAL</t>
  </si>
  <si>
    <t>ESC RUR MIX ARGELIA</t>
  </si>
  <si>
    <t>ESC RUR MIX TIERRA LINDA</t>
  </si>
  <si>
    <t>ESC RUR MIX NUEVA ISLA</t>
  </si>
  <si>
    <t>IE VALLE DEL GUAMUEZ</t>
  </si>
  <si>
    <t>ESC URB MIX CENTRAL LA HORMIGA</t>
  </si>
  <si>
    <t>COL AGROP VALLE DEL GUAMUEZ</t>
  </si>
  <si>
    <t>ESC URB MIX LAS PARKER</t>
  </si>
  <si>
    <t>IE CIUDAD LA HORMIGA</t>
  </si>
  <si>
    <t>COL CIUDAD LA HORMIGA</t>
  </si>
  <si>
    <t>CENT EDUC SAN FRANCISCO</t>
  </si>
  <si>
    <t>I.E. LA LIBERTAD</t>
  </si>
  <si>
    <t>I.E. LA LIBERTAD - SEDE PRINCIPAL</t>
  </si>
  <si>
    <t>ESC RUR MIX EL OASIS</t>
  </si>
  <si>
    <t>CENT EDUC RUR LAS MALVINAS</t>
  </si>
  <si>
    <t>ESC RUR MIX DIAMANTE AGUA NEGRA</t>
  </si>
  <si>
    <t>ESC RUR MIX LOS ALAMOS</t>
  </si>
  <si>
    <t>ESC RUR MIX MOGAMBO</t>
  </si>
  <si>
    <t>ESC RUR MIX GUADUALITO</t>
  </si>
  <si>
    <t>ESC RUR MIX LAS MALVINAS</t>
  </si>
  <si>
    <t>ESC RUR MIX LA HERRADURA</t>
  </si>
  <si>
    <t>ESC RUR MIX LA YET</t>
  </si>
  <si>
    <t>IER LAS PALMERAS</t>
  </si>
  <si>
    <t>ESC RUR MIX SAN ROBERTO LA FLORIDA</t>
  </si>
  <si>
    <t>ESC RUR MIX LORO DOS</t>
  </si>
  <si>
    <t>IER EL ROSAL</t>
  </si>
  <si>
    <t>I.E.R. EL ROSAL - SEDE PRINCIPAL</t>
  </si>
  <si>
    <t>ESC RUR MIX PROVIDENCIA</t>
  </si>
  <si>
    <t>ESC RUR MIX LA MANUELITA</t>
  </si>
  <si>
    <t>ESC RUR MIX SANTA TERESA</t>
  </si>
  <si>
    <t>I.E.R. MARAVELEZ</t>
  </si>
  <si>
    <t>I.E.R. MARAVELEZ - SEDE PRINCIPAL</t>
  </si>
  <si>
    <t>ESC RUR MIX VILLA ARBOLEDA</t>
  </si>
  <si>
    <t>ESC RUR MIX MIRAFLORES DE LA SELVA</t>
  </si>
  <si>
    <t>ESC RUR MIX LAS PAVAS</t>
  </si>
  <si>
    <t>ESC RUR MIX BRISAS DEL GUAMUEZ</t>
  </si>
  <si>
    <t>E.R.M. SUR ORIENTASL LAS PALMERAS</t>
  </si>
  <si>
    <t>IER MIRAVALLE</t>
  </si>
  <si>
    <t>I.E.R. MIRAVALLE - SEDE PRINCIPAL</t>
  </si>
  <si>
    <t>ESC RUR MIX ALTO PALMIRA</t>
  </si>
  <si>
    <t>IE RUR EL CAIRO</t>
  </si>
  <si>
    <t>ESC RUR MIX EL CAIRO</t>
  </si>
  <si>
    <t>ESC RUR MIX SAN RAMON</t>
  </si>
  <si>
    <t>ESC RUR MIX EL JARDIN</t>
  </si>
  <si>
    <t>I.E.R. LA CONCORDIA</t>
  </si>
  <si>
    <t>E.R.M. EL GUAMUEZ</t>
  </si>
  <si>
    <t>I.E.R. LA CONCORDIA - SEDE PRINCIPAL</t>
  </si>
  <si>
    <t>ESC RUR MIX VILLA DUARTE</t>
  </si>
  <si>
    <t>I.E.R. EL VENADO</t>
  </si>
  <si>
    <t>ESC RUR MIX LLANO VERDE</t>
  </si>
  <si>
    <t>E.R.M. PAVAS BAJAS</t>
  </si>
  <si>
    <t>IE RUR JORDAN GUISIA</t>
  </si>
  <si>
    <t>ESC RUR MIX EL LIMONCITO</t>
  </si>
  <si>
    <t>ESC RUR MIX LA BETANIA</t>
  </si>
  <si>
    <t>ESC RUR MIX EL AJI</t>
  </si>
  <si>
    <t>ESC RUR MIX LA COSTEÑITA</t>
  </si>
  <si>
    <t>ESC RUR MIX EL COMBOY</t>
  </si>
  <si>
    <t>ESC RUR MIX JORDAN GUISIA</t>
  </si>
  <si>
    <t>ESC RUR MIX LOS OLIVOS</t>
  </si>
  <si>
    <t>ESC RUR MIX PUERTO BELLO</t>
  </si>
  <si>
    <t>ESC RUR MIX LA ARENOSA</t>
  </si>
  <si>
    <t>IE RUR EL TIGRE</t>
  </si>
  <si>
    <t>COL EL TIGRE</t>
  </si>
  <si>
    <t>I.E.R. JOSE ASUNCION SILVA</t>
  </si>
  <si>
    <t>ZARALINDA</t>
  </si>
  <si>
    <t>SAN ISIDRO</t>
  </si>
  <si>
    <t>COSTA RICA</t>
  </si>
  <si>
    <t>ESC RUR MIX EL VARADERO</t>
  </si>
  <si>
    <t>BRISAS DEL PALMAR</t>
  </si>
  <si>
    <t>I.E.R. JOSE ASUNCION SILVA - SEDE PRINCIPAL</t>
  </si>
  <si>
    <t>VILLAGARZÓN</t>
  </si>
  <si>
    <t>IEPBIN KWE'SX KSXA'W WALA</t>
  </si>
  <si>
    <t>ESFOBIN JERUSALEN</t>
  </si>
  <si>
    <t>ESFOBIN SAN LUIS ALTO PICUDITO</t>
  </si>
  <si>
    <t>IPWET UUS-LA  LA TULPA DEL SABER</t>
  </si>
  <si>
    <t>IE GUILLERMO VALENCIA</t>
  </si>
  <si>
    <t>CENT EDUC SILVIO ROMO CAICEDO</t>
  </si>
  <si>
    <t>COL GUILLERMO VALENCIA</t>
  </si>
  <si>
    <t>IE LUIS CARLOS GALAN</t>
  </si>
  <si>
    <t>COL TEC LUIS CARLOS GALAN</t>
  </si>
  <si>
    <t>ESC URB MIX JULIO GARZON MORENO</t>
  </si>
  <si>
    <t>ESC URB MIX CRISTO REY</t>
  </si>
  <si>
    <t>I.E.R VILLA AMAZÓNICA</t>
  </si>
  <si>
    <t>I.E.R. VILLA AMAZÓNICA</t>
  </si>
  <si>
    <t>ESC RUR MIX LA COFANIA</t>
  </si>
  <si>
    <t>SANTA TERESA</t>
  </si>
  <si>
    <t>ESC RUR MIX LA BETULIA</t>
  </si>
  <si>
    <t>ESC RUR MIX ALTO VIDES</t>
  </si>
  <si>
    <t>ESC RUR MIX ALTO SAN JUAN</t>
  </si>
  <si>
    <t>ESC RUR MIX ALTO ALGUASIL</t>
  </si>
  <si>
    <t>ESC RUR MIX CORAZON</t>
  </si>
  <si>
    <t>ESC RUR MIX PLAYA LARGA</t>
  </si>
  <si>
    <t>ESC RUR MIX LA GAITANA</t>
  </si>
  <si>
    <t>MIRAVALLE</t>
  </si>
  <si>
    <t>LA RUPASCA</t>
  </si>
  <si>
    <t>IE RUR SANTA JULIANA</t>
  </si>
  <si>
    <t>IE RUR SANTA JULIANA - SEDE PRINCIPAL</t>
  </si>
  <si>
    <t>ESC RUR MIX EL CARMEN</t>
  </si>
  <si>
    <t>ESC RUR MIX VILLA SANTA ANA</t>
  </si>
  <si>
    <t>IER RIO BLANCO</t>
  </si>
  <si>
    <t>I.E.R. RIO BLANCO - SEDE PRINCIPAL</t>
  </si>
  <si>
    <t>ESC RUR MIX JUANAMBU</t>
  </si>
  <si>
    <t>ESC RUR MIX LAS PLAYAS</t>
  </si>
  <si>
    <t>ISLANDIA</t>
  </si>
  <si>
    <t>ESC RUR MIX SAN VICENTE DEL PALMAR</t>
  </si>
  <si>
    <t>ESC RUR MIX LA MARIPOSA</t>
  </si>
  <si>
    <t>ESC RUR MIX EL DESIERTO</t>
  </si>
  <si>
    <t>ESC RUR MIX OROYACO</t>
  </si>
  <si>
    <t>ESC RUR MIX ALTO SINAI</t>
  </si>
  <si>
    <t>ESC RUR MIX LAS MINAS</t>
  </si>
  <si>
    <t>ESC RUR MIX ALTO MECAYA</t>
  </si>
  <si>
    <t>I.E.R. ALBANIA</t>
  </si>
  <si>
    <t>I.E.R. ALBANIA - SEDE PRINCIPAL</t>
  </si>
  <si>
    <t>ESC RUR MIX PARAISO</t>
  </si>
  <si>
    <t>ESC RUR MIX VILLA LUZ</t>
  </si>
  <si>
    <t>ESC RUR MIX MORELIA</t>
  </si>
  <si>
    <t>I.E.R. PUERTO UMBRIA</t>
  </si>
  <si>
    <t>I.E.R. PUERTO UMBRIA - SEDE PRINCIPAL</t>
  </si>
  <si>
    <t>IER AGROPECUARIA CIUDAD DE VILLAGARZON</t>
  </si>
  <si>
    <t>ESC RUR MIX CANANGUCHO</t>
  </si>
  <si>
    <t>ESC RUR MIX LA CAFELINA</t>
  </si>
  <si>
    <t>ESC RUR MIX SAN JOSE DEL GUINEO</t>
  </si>
  <si>
    <t>ESC RUR MIX CHAMPAGNAT</t>
  </si>
  <si>
    <t>ESC RUR MIX LA PALESTINA</t>
  </si>
  <si>
    <t>COL RUR GUILLERMO VALENCIA</t>
  </si>
  <si>
    <t>NUEVA ESPERANZA</t>
  </si>
  <si>
    <t>IE NUESTRA SEÑORA DEL PILAR</t>
  </si>
  <si>
    <t>COL NUESTRA SE¥ORA DEL PILAR</t>
  </si>
  <si>
    <t>INST ETN RURAL  BIL INGA IACHAI WASI CARLOS TAMABIOY</t>
  </si>
  <si>
    <t>ESC RUR MIX EL CASCAJO</t>
  </si>
  <si>
    <t>INST ETN RURAL BIL INGA IACHAI WASI CARLOS TAMABIOY - SEDE PRINCIPAL</t>
  </si>
  <si>
    <t>ESC RUR MIX FUISANOY</t>
  </si>
  <si>
    <t>INSTITUCIÓN ETNOEDUCATIVA RURAL  BILINGÜE INGA ATUN IACHAI</t>
  </si>
  <si>
    <t>EINSTITUCIÓN ETNOEDUCATIVA RURAL BILINGÜE INGA ATUN IACHAI - SEDE PRINCIPAL</t>
  </si>
  <si>
    <t>ESC RUR MIX EL MANGO</t>
  </si>
  <si>
    <t>ESC RUR MIX ALPAMANGA</t>
  </si>
  <si>
    <t>NUKANCHIPA ALPA</t>
  </si>
  <si>
    <t>VILLA CATALINA</t>
  </si>
  <si>
    <t>CENTRO ETNOEDUCATIVO RURAL BILINGUE INGA ATÚN ÑAMBI</t>
  </si>
  <si>
    <t>ESC RUR MIX SAN MIGUEL DE LA CASTELLANA</t>
  </si>
  <si>
    <t>ESC RUR MIX SILOE VIDES</t>
  </si>
  <si>
    <t>SEDE ETNOEDUCATIVA BLASIAKU</t>
  </si>
  <si>
    <t>ESC RUR MIX ALPHA RUMIYACO</t>
  </si>
  <si>
    <t>TAITAKUNA</t>
  </si>
  <si>
    <t>WASIPUNGO</t>
  </si>
  <si>
    <t>KATSA SU</t>
  </si>
  <si>
    <t>I.E. ETNOEDUCATIVA BILINGUE INGA</t>
  </si>
  <si>
    <t>I.E. ETNOEDUCATIVA BILINGUE INGA -SEDE PRINCIPAL</t>
  </si>
  <si>
    <t>BELÉN DE PALMAR</t>
  </si>
  <si>
    <t>IER ABORIGENES DE COLOMBIA</t>
  </si>
  <si>
    <t>I.E.R. ABORIGENES DE COLOMBIA - SEDE PRINCIPAL</t>
  </si>
  <si>
    <t>SAN LUIS LAS VEGAS</t>
  </si>
  <si>
    <t>ESC RUR MIX YUNGUILLO</t>
  </si>
  <si>
    <t>ESC RUR MIX OSOCOCHA</t>
  </si>
  <si>
    <t>GRUPO ETARIO</t>
  </si>
  <si>
    <t>MODALIDAD</t>
  </si>
  <si>
    <t>CARACTERIZACION POBLACION</t>
  </si>
  <si>
    <t>COMPLEMENTO AM/PM</t>
  </si>
  <si>
    <t>MANIPULADORAS</t>
  </si>
  <si>
    <t>MUNICIPIO</t>
  </si>
  <si>
    <t>ZONA</t>
  </si>
  <si>
    <t>TOTAL</t>
  </si>
  <si>
    <t>Total general</t>
  </si>
  <si>
    <t>TOTALES</t>
  </si>
  <si>
    <t>PRIORIZACION CORTE 20/09/2021 PROYECTO PAE 2022</t>
  </si>
  <si>
    <t>TOTAL TITULARES DE DERECHO
 CORTE 20-09-2021</t>
  </si>
  <si>
    <t xml:space="preserve">N° ESTUDIANTES ENTRE 1 Y 10 </t>
  </si>
  <si>
    <t>N° ESTUDIANTES ENTRE 11 Y 50</t>
  </si>
  <si>
    <t xml:space="preserve">N° ESTUDIANTES ENTRE 51 Y 100 </t>
  </si>
  <si>
    <t xml:space="preserve">N° ESTUDIANTES ENTRE 101 Y 300 </t>
  </si>
  <si>
    <t>N° ESTUDIANTES ENTRE 301 EN ADELANTE</t>
  </si>
  <si>
    <t>X</t>
  </si>
  <si>
    <t>RANGO BENEFICIARIOS</t>
  </si>
  <si>
    <t>3 SE ENCUENTRAN SIN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</si>
</sst>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B6D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0" fontId="3" fillId="3" borderId="3" xfId="0" applyFont="1" applyFill="1" applyBorder="1"/>
    <xf numFmtId="0" fontId="0" fillId="0" borderId="0" xfId="0" applyAlignment="1">
      <alignment horizontal="center"/>
    </xf>
    <xf numFmtId="0" fontId="0" fillId="3" borderId="1" xfId="0" applyFill="1" applyBorder="1"/>
    <xf numFmtId="3" fontId="0" fillId="0" borderId="0" xfId="0" applyNumberFormat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0" borderId="3" xfId="0" applyFill="1" applyBorder="1"/>
    <xf numFmtId="1" fontId="0" fillId="0" borderId="3" xfId="0" applyNumberFormat="1" applyFill="1" applyBorder="1"/>
    <xf numFmtId="0" fontId="3" fillId="0" borderId="3" xfId="0" applyFont="1" applyFill="1" applyBorder="1"/>
    <xf numFmtId="1" fontId="0" fillId="0" borderId="3" xfId="0" applyNumberFormat="1" applyFill="1" applyBorder="1" applyAlignment="1">
      <alignment horizontal="center"/>
    </xf>
    <xf numFmtId="0" fontId="0" fillId="0" borderId="3" xfId="0" applyBorder="1"/>
    <xf numFmtId="0" fontId="4" fillId="7" borderId="3" xfId="0" applyFont="1" applyFill="1" applyBorder="1" applyAlignment="1">
      <alignment horizontal="center" vertical="center"/>
    </xf>
    <xf numFmtId="0" fontId="2" fillId="8" borderId="3" xfId="0" applyFont="1" applyFill="1" applyBorder="1"/>
    <xf numFmtId="0" fontId="0" fillId="0" borderId="1" xfId="0" applyFill="1" applyBorder="1"/>
    <xf numFmtId="3" fontId="2" fillId="8" borderId="3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4" fillId="6" borderId="9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/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9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0" fillId="0" borderId="19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6" borderId="1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10" borderId="3" xfId="0" applyFill="1" applyBorder="1" applyAlignment="1">
      <alignment horizontal="center"/>
    </xf>
    <xf numFmtId="1" fontId="0" fillId="10" borderId="3" xfId="0" applyNumberForma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9" borderId="17" xfId="0" applyNumberFormat="1" applyFont="1" applyFill="1" applyBorder="1" applyAlignment="1">
      <alignment horizontal="center" vertical="center"/>
    </xf>
    <xf numFmtId="3" fontId="2" fillId="9" borderId="3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4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3" fontId="2" fillId="5" borderId="7" xfId="0" applyNumberFormat="1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3" fontId="2" fillId="5" borderId="8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1" xfId="0" applyNumberFormat="1" applyFont="1" applyFill="1" applyBorder="1" applyAlignment="1">
      <alignment horizontal="center" vertical="center"/>
    </xf>
    <xf numFmtId="3" fontId="2" fillId="6" borderId="7" xfId="0" applyNumberFormat="1" applyFont="1" applyFill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center" vertical="center"/>
    </xf>
    <xf numFmtId="3" fontId="2" fillId="6" borderId="9" xfId="0" applyNumberFormat="1" applyFont="1" applyFill="1" applyBorder="1" applyAlignment="1">
      <alignment horizontal="center" vertical="center"/>
    </xf>
    <xf numFmtId="3" fontId="2" fillId="6" borderId="10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B6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E%2020%2009%202021\PAE%20OCTUBRE%202021\DETALLADO%20DE%20ALUMNOS%2020-09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nulfo%20Coy/Desktop/PAE%2020%2009%202021/PAE%20OCTUBRE%202021/Matricula%20%20%20%20SIMAT%20%20%20Anexo%2013A%20%20%20%20%2020-09-2021%2028%20-09%20prior%2029%20%20%20%20%20%20%20%20%20%20%20%20%20%20%20%20%20%20%205-10-2021%20OCT%20PRIORIZ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20 09 2021"/>
      <sheetName val="BASE"/>
      <sheetName val="DINAMICO BASE JU"/>
      <sheetName val="DINAMICO BASE Matricula 0-11°"/>
      <sheetName val="Hoja2"/>
      <sheetName val="JU"/>
      <sheetName val="Matricula 0-11°"/>
      <sheetName val="Hoja1"/>
    </sheetNames>
    <sheetDataSet>
      <sheetData sheetId="0"/>
      <sheetData sheetId="1"/>
      <sheetData sheetId="2"/>
      <sheetData sheetId="3">
        <row r="4">
          <cell r="D4" t="str">
            <v>CODIGO_DANE_SEDE</v>
          </cell>
        </row>
      </sheetData>
      <sheetData sheetId="4">
        <row r="1">
          <cell r="D1" t="str">
            <v>CODIGO_DANE_SEDE</v>
          </cell>
          <cell r="E1" t="str">
            <v>SEDE</v>
          </cell>
          <cell r="F1" t="str">
            <v>Cuenta de GRADO_COD</v>
          </cell>
        </row>
        <row r="2">
          <cell r="D2">
            <v>186219000011</v>
          </cell>
          <cell r="E2" t="str">
            <v>INST BAS PRIMARIA LIBERTAD</v>
          </cell>
          <cell r="F2">
            <v>197</v>
          </cell>
        </row>
        <row r="3">
          <cell r="D3">
            <v>186219000070</v>
          </cell>
          <cell r="E3" t="str">
            <v>COL TECNICO SUCRE</v>
          </cell>
          <cell r="F3">
            <v>93</v>
          </cell>
        </row>
        <row r="4">
          <cell r="D4">
            <v>186573000354</v>
          </cell>
          <cell r="E4" t="str">
            <v>COL NAL JOSE MARIA HERNANDEZ</v>
          </cell>
          <cell r="F4">
            <v>167</v>
          </cell>
        </row>
        <row r="5">
          <cell r="D5">
            <v>186573004619</v>
          </cell>
          <cell r="E5" t="str">
            <v>CIUDADELA CANDIDO LEGUIZAMO</v>
          </cell>
          <cell r="F5">
            <v>143</v>
          </cell>
        </row>
        <row r="6">
          <cell r="D6">
            <v>186573004104</v>
          </cell>
          <cell r="E6" t="str">
            <v>ESC RUR MIX BILINGAE</v>
          </cell>
          <cell r="F6">
            <v>161</v>
          </cell>
        </row>
        <row r="7">
          <cell r="D7">
            <v>286573000065</v>
          </cell>
          <cell r="E7" t="str">
            <v>ESC RUR MIX AGUAS NEGRAS</v>
          </cell>
          <cell r="F7">
            <v>12</v>
          </cell>
        </row>
        <row r="8">
          <cell r="D8">
            <v>286573000138</v>
          </cell>
          <cell r="E8" t="str">
            <v>ESC RUR MIX LA SAMARITANA</v>
          </cell>
          <cell r="F8">
            <v>15</v>
          </cell>
        </row>
        <row r="9">
          <cell r="D9">
            <v>286573000316</v>
          </cell>
          <cell r="E9" t="str">
            <v>ESC RUR MIX LAGARTO COCHA</v>
          </cell>
          <cell r="F9">
            <v>7</v>
          </cell>
        </row>
        <row r="10">
          <cell r="D10">
            <v>286573001380</v>
          </cell>
          <cell r="E10" t="str">
            <v>ESC RUR MIX TUKUNARE</v>
          </cell>
          <cell r="F10">
            <v>5</v>
          </cell>
        </row>
        <row r="11">
          <cell r="D11">
            <v>286573000057</v>
          </cell>
          <cell r="E11" t="str">
            <v>I.E.R. SAN PEDRO - SEDE PRINCIPAL</v>
          </cell>
          <cell r="F11">
            <v>66</v>
          </cell>
        </row>
        <row r="12">
          <cell r="D12">
            <v>286573000251</v>
          </cell>
          <cell r="E12" t="str">
            <v>ESC RUR MIX SAN ANTONIO</v>
          </cell>
          <cell r="F12">
            <v>15</v>
          </cell>
        </row>
        <row r="13">
          <cell r="D13">
            <v>286573000766</v>
          </cell>
          <cell r="E13" t="str">
            <v>ESC RUR MIX SAN FRANCISCO</v>
          </cell>
          <cell r="F13">
            <v>10</v>
          </cell>
        </row>
        <row r="14">
          <cell r="D14">
            <v>286573001401</v>
          </cell>
          <cell r="E14" t="str">
            <v>SAN JOSÉ</v>
          </cell>
          <cell r="F14">
            <v>11</v>
          </cell>
        </row>
        <row r="15">
          <cell r="D15">
            <v>286573001509</v>
          </cell>
          <cell r="E15" t="str">
            <v>ESC RUR MIX LOS LOBOS</v>
          </cell>
          <cell r="F15">
            <v>7</v>
          </cell>
        </row>
        <row r="16">
          <cell r="D16">
            <v>286573000073</v>
          </cell>
          <cell r="E16" t="str">
            <v>INS ETNOEDUCATIVA RURAL INDIGENA D+ONA SAFIA - REFUGIO</v>
          </cell>
          <cell r="F16">
            <v>98</v>
          </cell>
        </row>
        <row r="17">
          <cell r="D17">
            <v>286573000634</v>
          </cell>
          <cell r="E17" t="str">
            <v>ESC RUR MIX INDIGENA LA APAYA</v>
          </cell>
          <cell r="F17">
            <v>16</v>
          </cell>
        </row>
        <row r="18">
          <cell r="D18">
            <v>286573000804</v>
          </cell>
          <cell r="E18" t="str">
            <v>ESC RUR MIX SANTA CECILIA</v>
          </cell>
          <cell r="F18">
            <v>126</v>
          </cell>
        </row>
        <row r="19">
          <cell r="D19">
            <v>286573001533</v>
          </cell>
          <cell r="E19" t="str">
            <v>ESC RUR MIX LUZ DE AMERICA</v>
          </cell>
          <cell r="F19">
            <v>23</v>
          </cell>
        </row>
        <row r="20">
          <cell r="D20">
            <v>286573003838</v>
          </cell>
          <cell r="E20" t="str">
            <v>ESC RUR MIX EL CAMPEON</v>
          </cell>
          <cell r="F20">
            <v>17</v>
          </cell>
        </row>
        <row r="21">
          <cell r="D21">
            <v>286573003986</v>
          </cell>
          <cell r="E21" t="str">
            <v>ESC RUR MIX INDIGENA LA PERECERA</v>
          </cell>
          <cell r="F21">
            <v>29</v>
          </cell>
        </row>
        <row r="22">
          <cell r="D22">
            <v>286573004125</v>
          </cell>
          <cell r="E22" t="str">
            <v>ESC RUR MIX BAJO REMANSO</v>
          </cell>
          <cell r="F22">
            <v>9</v>
          </cell>
        </row>
        <row r="23">
          <cell r="D23">
            <v>286573004400</v>
          </cell>
          <cell r="E23" t="str">
            <v>ESC RUR MIX INDIG PUERTO RICO</v>
          </cell>
          <cell r="F23">
            <v>15</v>
          </cell>
        </row>
        <row r="24">
          <cell r="D24">
            <v>286573004516</v>
          </cell>
          <cell r="E24" t="str">
            <v>E.R.M. SANTA TERESITA</v>
          </cell>
          <cell r="F24">
            <v>11</v>
          </cell>
        </row>
        <row r="25">
          <cell r="D25">
            <v>286573000839</v>
          </cell>
          <cell r="E25" t="str">
            <v>ESC RUR MIX BOCANA DEL YURILLA</v>
          </cell>
          <cell r="F25">
            <v>69</v>
          </cell>
        </row>
        <row r="26">
          <cell r="D26">
            <v>286573000901</v>
          </cell>
          <cell r="E26" t="str">
            <v>I.E.R. RUR JORGE ELIECER GAITAN - SEDE PRINCIAPL</v>
          </cell>
          <cell r="F26">
            <v>449</v>
          </cell>
        </row>
        <row r="27">
          <cell r="D27">
            <v>286573000979</v>
          </cell>
          <cell r="E27" t="str">
            <v>I.E.R. NUEVA APAYA - SEDE PRINCIPAL</v>
          </cell>
          <cell r="F27">
            <v>126</v>
          </cell>
        </row>
        <row r="28">
          <cell r="D28">
            <v>286573004425</v>
          </cell>
          <cell r="E28" t="str">
            <v>ESC RUR MIX LA REFORMITA</v>
          </cell>
          <cell r="F28">
            <v>12</v>
          </cell>
        </row>
        <row r="29">
          <cell r="D29">
            <v>286001001974</v>
          </cell>
          <cell r="E29" t="str">
            <v>ESC RUR MIX LOMA ENCANTADA</v>
          </cell>
          <cell r="F29">
            <v>27</v>
          </cell>
        </row>
        <row r="30">
          <cell r="D30">
            <v>286573000219</v>
          </cell>
          <cell r="E30" t="str">
            <v>ESC RUR MIX AGUA NEGRA</v>
          </cell>
          <cell r="F30">
            <v>17</v>
          </cell>
        </row>
        <row r="31">
          <cell r="D31">
            <v>286573001126</v>
          </cell>
          <cell r="E31" t="str">
            <v>C.E.R. SANTA MARIA - SEDE PRINCIPAL</v>
          </cell>
          <cell r="F31">
            <v>18</v>
          </cell>
        </row>
        <row r="32">
          <cell r="D32">
            <v>286573003871</v>
          </cell>
          <cell r="E32" t="str">
            <v>ESC RUR MIX NUEVO FUTURO</v>
          </cell>
          <cell r="F32">
            <v>10</v>
          </cell>
        </row>
        <row r="33">
          <cell r="D33">
            <v>286573004036</v>
          </cell>
          <cell r="E33" t="str">
            <v>ESC RUR MIX LA TIGRILLO</v>
          </cell>
          <cell r="F33">
            <v>8</v>
          </cell>
        </row>
        <row r="34">
          <cell r="D34">
            <v>286573004532</v>
          </cell>
          <cell r="E34" t="str">
            <v>FLORIDA DOS</v>
          </cell>
          <cell r="F34">
            <v>14</v>
          </cell>
        </row>
        <row r="35">
          <cell r="D35">
            <v>286573004541</v>
          </cell>
          <cell r="E35" t="str">
            <v>E.R.M. NASAKIWE</v>
          </cell>
          <cell r="F35">
            <v>20</v>
          </cell>
        </row>
        <row r="36">
          <cell r="D36">
            <v>286573004559</v>
          </cell>
          <cell r="E36" t="str">
            <v>E.R.M. LA LLANADA</v>
          </cell>
          <cell r="F36">
            <v>8</v>
          </cell>
        </row>
        <row r="37">
          <cell r="D37">
            <v>286573003901</v>
          </cell>
          <cell r="E37" t="str">
            <v>ESC RUR MIX SAN LUIS GONZAGA</v>
          </cell>
          <cell r="F37">
            <v>70</v>
          </cell>
        </row>
        <row r="38">
          <cell r="D38">
            <v>286573004281</v>
          </cell>
          <cell r="E38" t="str">
            <v>ESC RUR MIX LA MISTELA</v>
          </cell>
          <cell r="F38">
            <v>11</v>
          </cell>
        </row>
        <row r="39">
          <cell r="D39">
            <v>286573001517</v>
          </cell>
          <cell r="E39" t="str">
            <v>ESC RUR MIX EL ROSARIO</v>
          </cell>
          <cell r="F39">
            <v>10</v>
          </cell>
        </row>
        <row r="40">
          <cell r="D40">
            <v>286573003790</v>
          </cell>
          <cell r="E40" t="str">
            <v>ESC RUR MIX LA COCHA CRISTALINA</v>
          </cell>
          <cell r="F40">
            <v>1</v>
          </cell>
        </row>
        <row r="41">
          <cell r="D41">
            <v>286573003811</v>
          </cell>
          <cell r="E41" t="str">
            <v>ESC RUR MIX PAILITAS</v>
          </cell>
          <cell r="F41">
            <v>35</v>
          </cell>
        </row>
        <row r="42">
          <cell r="D42">
            <v>286573003927</v>
          </cell>
          <cell r="E42" t="str">
            <v>CENT EDUC ANDINO</v>
          </cell>
          <cell r="F42">
            <v>197</v>
          </cell>
        </row>
        <row r="43">
          <cell r="D43">
            <v>286573004028</v>
          </cell>
          <cell r="E43" t="str">
            <v>ESC RUR MIX  EL ROSAL</v>
          </cell>
          <cell r="F43">
            <v>9</v>
          </cell>
        </row>
        <row r="44">
          <cell r="D44">
            <v>286573000154</v>
          </cell>
          <cell r="E44" t="str">
            <v>ESC RUR MIX BAJO CASACUNTE</v>
          </cell>
          <cell r="F44">
            <v>6</v>
          </cell>
        </row>
        <row r="45">
          <cell r="D45">
            <v>286573000600</v>
          </cell>
          <cell r="E45" t="str">
            <v>ESC RUR MIX EL PARAISO</v>
          </cell>
          <cell r="F45">
            <v>10</v>
          </cell>
        </row>
        <row r="46">
          <cell r="D46">
            <v>286573000669</v>
          </cell>
          <cell r="E46" t="str">
            <v>ESC RUR MIX LA ESPERANZA</v>
          </cell>
          <cell r="F46">
            <v>4</v>
          </cell>
        </row>
        <row r="47">
          <cell r="D47">
            <v>286573000715</v>
          </cell>
          <cell r="E47" t="str">
            <v>ESC RUR MIX ISLA NUEVA</v>
          </cell>
          <cell r="F47">
            <v>15</v>
          </cell>
        </row>
        <row r="48">
          <cell r="D48">
            <v>286573003935</v>
          </cell>
          <cell r="E48" t="str">
            <v>I.E. RUR OVER ANTONIO MORALES - SEDE PRINCIPAL</v>
          </cell>
          <cell r="F48">
            <v>41</v>
          </cell>
        </row>
        <row r="49">
          <cell r="D49">
            <v>286573003951</v>
          </cell>
          <cell r="E49" t="str">
            <v>ESC RUR MIX SOLARTE OBANDO</v>
          </cell>
          <cell r="F49">
            <v>3</v>
          </cell>
        </row>
        <row r="50">
          <cell r="D50">
            <v>286573003978</v>
          </cell>
          <cell r="E50" t="str">
            <v>ESC RUR MIX LUIS VIDALES DEL PIÑUÑA NEGRO</v>
          </cell>
          <cell r="F50">
            <v>145</v>
          </cell>
        </row>
        <row r="51">
          <cell r="D51">
            <v>186001002798</v>
          </cell>
          <cell r="E51" t="str">
            <v>I.E. ETNOEDUCATIVA BILINGUE INGA -SEDE PRINCIPAL</v>
          </cell>
          <cell r="F51">
            <v>85</v>
          </cell>
        </row>
        <row r="52">
          <cell r="D52">
            <v>186001003603</v>
          </cell>
          <cell r="E52" t="str">
            <v>COL BAS FIDEL DE MONCLART</v>
          </cell>
          <cell r="F52">
            <v>400</v>
          </cell>
        </row>
        <row r="53">
          <cell r="D53">
            <v>286001000633</v>
          </cell>
          <cell r="E53" t="str">
            <v>IE RUR ALTO AFAN - SEDE PRINCIPAL</v>
          </cell>
          <cell r="F53">
            <v>275</v>
          </cell>
        </row>
        <row r="54">
          <cell r="D54">
            <v>286001003888</v>
          </cell>
          <cell r="E54" t="str">
            <v>ESC RUR MIX NUEVA ESPERANZA</v>
          </cell>
          <cell r="F54">
            <v>63</v>
          </cell>
        </row>
        <row r="55">
          <cell r="D55">
            <v>286001003896</v>
          </cell>
          <cell r="E55" t="str">
            <v>ESC RUR MIX QUINCE DE MAYO</v>
          </cell>
          <cell r="F55">
            <v>47</v>
          </cell>
        </row>
        <row r="56">
          <cell r="D56">
            <v>286001003900</v>
          </cell>
          <cell r="E56" t="str">
            <v>ESC RUR MIX ETNOEDUCATIVA DESAYOK YANACONA</v>
          </cell>
          <cell r="F56">
            <v>14</v>
          </cell>
        </row>
        <row r="57">
          <cell r="D57">
            <v>286001003543</v>
          </cell>
          <cell r="E57" t="str">
            <v>I.E.R. ABORIGENES DE COLOMBIA - SEDE PRINCIPAL</v>
          </cell>
          <cell r="F57">
            <v>110</v>
          </cell>
        </row>
        <row r="58">
          <cell r="D58">
            <v>486001000331</v>
          </cell>
          <cell r="E58" t="str">
            <v>C.E.R. CONDAGUA - SEDE PRINCIPAL</v>
          </cell>
          <cell r="F58">
            <v>62</v>
          </cell>
        </row>
        <row r="59">
          <cell r="D59">
            <v>186320000188</v>
          </cell>
          <cell r="E59" t="str">
            <v>COL SAN JOSE DE ORITO</v>
          </cell>
          <cell r="F59">
            <v>442</v>
          </cell>
        </row>
        <row r="60">
          <cell r="D60">
            <v>186320000536</v>
          </cell>
          <cell r="E60" t="str">
            <v>COL TEC GABRIELA MISTRAL</v>
          </cell>
          <cell r="F60">
            <v>794</v>
          </cell>
        </row>
        <row r="61">
          <cell r="D61">
            <v>286320000093</v>
          </cell>
          <cell r="E61" t="str">
            <v>ESC RUR MIX VERSALLES</v>
          </cell>
          <cell r="F61">
            <v>8</v>
          </cell>
        </row>
        <row r="62">
          <cell r="D62">
            <v>286320000247</v>
          </cell>
          <cell r="E62" t="str">
            <v>ESC RUR MIX SIMON BOLIVAR</v>
          </cell>
          <cell r="F62">
            <v>34</v>
          </cell>
        </row>
        <row r="63">
          <cell r="D63">
            <v>286320000280</v>
          </cell>
          <cell r="E63" t="str">
            <v>ESC RUR MIX BURDINES</v>
          </cell>
          <cell r="F63">
            <v>8</v>
          </cell>
        </row>
        <row r="64">
          <cell r="D64">
            <v>286320000361</v>
          </cell>
          <cell r="E64" t="str">
            <v>IE RUR TESALIA - SEDE PRINCIPAL</v>
          </cell>
          <cell r="F64">
            <v>247</v>
          </cell>
        </row>
        <row r="65">
          <cell r="D65">
            <v>286320000387</v>
          </cell>
          <cell r="E65" t="str">
            <v>ESC RUR MIX EL TRIUNFO</v>
          </cell>
          <cell r="F65">
            <v>11</v>
          </cell>
        </row>
        <row r="66">
          <cell r="D66">
            <v>286320000433</v>
          </cell>
          <cell r="E66" t="str">
            <v>ESC RUR MIX SANTO TOMAS DE AQUINO</v>
          </cell>
          <cell r="F66">
            <v>9</v>
          </cell>
        </row>
        <row r="67">
          <cell r="D67">
            <v>286320002398</v>
          </cell>
          <cell r="E67" t="str">
            <v>ESC RUR MIX ALTO SIMON BOLIVAR</v>
          </cell>
          <cell r="F67">
            <v>5</v>
          </cell>
        </row>
        <row r="68">
          <cell r="D68">
            <v>286320000379</v>
          </cell>
          <cell r="E68" t="str">
            <v>IER EL YARUMO - SEDE PRINCIPAL</v>
          </cell>
          <cell r="F68">
            <v>362</v>
          </cell>
        </row>
        <row r="69">
          <cell r="D69">
            <v>286320000476</v>
          </cell>
          <cell r="E69" t="str">
            <v>ESC RUR MIX ASUNCION</v>
          </cell>
          <cell r="F69">
            <v>11</v>
          </cell>
        </row>
        <row r="70">
          <cell r="D70">
            <v>286320000395</v>
          </cell>
          <cell r="E70" t="str">
            <v>COL ANTONIO NARIÑO</v>
          </cell>
          <cell r="F70">
            <v>223</v>
          </cell>
        </row>
        <row r="71">
          <cell r="D71">
            <v>286320000417</v>
          </cell>
          <cell r="E71" t="str">
            <v>ESC RUR MIX EL PARAISO</v>
          </cell>
          <cell r="F71">
            <v>44</v>
          </cell>
        </row>
        <row r="72">
          <cell r="D72">
            <v>286320001456</v>
          </cell>
          <cell r="E72" t="str">
            <v>ESC RUR MIX EL RUBI</v>
          </cell>
          <cell r="F72">
            <v>8</v>
          </cell>
        </row>
        <row r="73">
          <cell r="D73">
            <v>286320001821</v>
          </cell>
          <cell r="E73" t="str">
            <v>ESC RUR MIX BRISAS DEL RIO ORITO</v>
          </cell>
          <cell r="F73">
            <v>8</v>
          </cell>
        </row>
        <row r="74">
          <cell r="D74">
            <v>286320000565</v>
          </cell>
          <cell r="E74" t="str">
            <v>I.E.R. SAN JUAN VIDES - SEDE PRINCIPAL</v>
          </cell>
          <cell r="F74">
            <v>86</v>
          </cell>
        </row>
        <row r="75">
          <cell r="D75">
            <v>286320002177</v>
          </cell>
          <cell r="E75" t="str">
            <v>ESC RUR MIX FRANCISCO DE PAULA SANTANDER</v>
          </cell>
          <cell r="F75">
            <v>99</v>
          </cell>
        </row>
        <row r="76">
          <cell r="D76">
            <v>286320000034</v>
          </cell>
          <cell r="E76" t="str">
            <v>EL ACHIOTE</v>
          </cell>
          <cell r="F76">
            <v>27</v>
          </cell>
        </row>
        <row r="77">
          <cell r="D77">
            <v>286320000875</v>
          </cell>
          <cell r="E77" t="str">
            <v>ERM EL LIBANO</v>
          </cell>
          <cell r="F77">
            <v>30</v>
          </cell>
        </row>
        <row r="78">
          <cell r="D78">
            <v>286320001391</v>
          </cell>
          <cell r="E78" t="str">
            <v>ESC RUR MIX NVA COLONIA</v>
          </cell>
          <cell r="F78">
            <v>7</v>
          </cell>
        </row>
        <row r="79">
          <cell r="D79">
            <v>286320001651</v>
          </cell>
          <cell r="E79" t="str">
            <v>QUEBRADA HONDA</v>
          </cell>
          <cell r="F79">
            <v>7</v>
          </cell>
        </row>
        <row r="80">
          <cell r="D80">
            <v>286320002029</v>
          </cell>
          <cell r="E80" t="str">
            <v>EL PRADO</v>
          </cell>
          <cell r="F80">
            <v>12</v>
          </cell>
        </row>
        <row r="81">
          <cell r="D81">
            <v>286320002240</v>
          </cell>
          <cell r="E81" t="str">
            <v>BRISAS DEL ACHIOTE</v>
          </cell>
          <cell r="F81">
            <v>7</v>
          </cell>
        </row>
        <row r="82">
          <cell r="D82">
            <v>286320000328</v>
          </cell>
          <cell r="E82" t="str">
            <v>ESC RUR MIX PALESTINA</v>
          </cell>
          <cell r="F82">
            <v>10</v>
          </cell>
        </row>
        <row r="83">
          <cell r="D83">
            <v>286320000557</v>
          </cell>
          <cell r="E83" t="str">
            <v>ESC RUR MIX EL JORDAN</v>
          </cell>
          <cell r="F83">
            <v>11</v>
          </cell>
        </row>
        <row r="84">
          <cell r="D84">
            <v>286320000883</v>
          </cell>
          <cell r="E84" t="str">
            <v>CENT EDUC NVA BENGALA</v>
          </cell>
          <cell r="F84">
            <v>189</v>
          </cell>
        </row>
        <row r="85">
          <cell r="D85">
            <v>286320001499</v>
          </cell>
          <cell r="E85" t="str">
            <v>ESC RUR MIX ARAUCA</v>
          </cell>
          <cell r="F85">
            <v>8</v>
          </cell>
        </row>
        <row r="86">
          <cell r="D86">
            <v>286320001511</v>
          </cell>
          <cell r="E86" t="str">
            <v>ESC RUR MIX LOS RIOS</v>
          </cell>
          <cell r="F86">
            <v>12</v>
          </cell>
        </row>
        <row r="87">
          <cell r="D87">
            <v>286320001707</v>
          </cell>
          <cell r="E87" t="str">
            <v>ESC RUR MIX HORIZONTE</v>
          </cell>
          <cell r="F87">
            <v>13</v>
          </cell>
        </row>
        <row r="88">
          <cell r="D88">
            <v>286320001871</v>
          </cell>
          <cell r="E88" t="str">
            <v>ESC RUR MIX VILLA LEIVA</v>
          </cell>
          <cell r="F88">
            <v>10</v>
          </cell>
        </row>
        <row r="89">
          <cell r="D89">
            <v>286320002142</v>
          </cell>
          <cell r="E89" t="str">
            <v>ESC RUR MIX LAS AMERICAS</v>
          </cell>
          <cell r="F89">
            <v>3</v>
          </cell>
        </row>
        <row r="90">
          <cell r="D90">
            <v>486320000068</v>
          </cell>
          <cell r="E90" t="str">
            <v>ESC RUR MIX LOS ANDES</v>
          </cell>
          <cell r="F90">
            <v>13</v>
          </cell>
        </row>
        <row r="91">
          <cell r="D91">
            <v>486320000092</v>
          </cell>
          <cell r="E91" t="str">
            <v>ESC RUR MIX DON QUIJOTE</v>
          </cell>
          <cell r="F91">
            <v>5</v>
          </cell>
        </row>
        <row r="92">
          <cell r="D92">
            <v>286320000077</v>
          </cell>
          <cell r="E92" t="str">
            <v>LA RIVERA</v>
          </cell>
          <cell r="F92">
            <v>162</v>
          </cell>
        </row>
        <row r="93">
          <cell r="D93">
            <v>286320002428</v>
          </cell>
          <cell r="E93" t="str">
            <v>ESC RUR MIX EL TEMBLON</v>
          </cell>
          <cell r="F93">
            <v>14</v>
          </cell>
        </row>
        <row r="94">
          <cell r="D94">
            <v>286320002606</v>
          </cell>
          <cell r="E94" t="str">
            <v>ESC RUR BILINGÜE ARTESANAL</v>
          </cell>
          <cell r="F94">
            <v>50</v>
          </cell>
        </row>
        <row r="95">
          <cell r="D95">
            <v>286320001545</v>
          </cell>
          <cell r="E95" t="str">
            <v>LAS DELICIAS</v>
          </cell>
          <cell r="F95">
            <v>30</v>
          </cell>
        </row>
        <row r="96">
          <cell r="D96">
            <v>286320001839</v>
          </cell>
          <cell r="E96" t="str">
            <v>IE RUR FRANCISCO JOSE DE CALDAS - SEDE PRICIPAL</v>
          </cell>
          <cell r="F96">
            <v>512</v>
          </cell>
        </row>
        <row r="97">
          <cell r="D97">
            <v>286320001928</v>
          </cell>
          <cell r="E97" t="str">
            <v>LA RUIDOSA</v>
          </cell>
          <cell r="F97">
            <v>36</v>
          </cell>
        </row>
        <row r="98">
          <cell r="D98">
            <v>186568000559</v>
          </cell>
          <cell r="E98" t="str">
            <v>COL DE BTO CIAL CIUDAD DE ASIS</v>
          </cell>
          <cell r="F98">
            <v>235</v>
          </cell>
        </row>
        <row r="99">
          <cell r="D99">
            <v>186568003906</v>
          </cell>
          <cell r="E99" t="str">
            <v>COL SANTA TERESA - SEDE PRINCIAPL</v>
          </cell>
          <cell r="F99">
            <v>381</v>
          </cell>
        </row>
        <row r="100">
          <cell r="D100">
            <v>186568005755</v>
          </cell>
          <cell r="E100" t="str">
            <v>ESC URB MIX EL PRADO</v>
          </cell>
          <cell r="F100">
            <v>348</v>
          </cell>
        </row>
        <row r="101">
          <cell r="D101">
            <v>186568061191</v>
          </cell>
          <cell r="E101" t="str">
            <v>EUM LUIS CARLOS GALAN</v>
          </cell>
          <cell r="F101">
            <v>389</v>
          </cell>
        </row>
        <row r="102">
          <cell r="D102">
            <v>186568061230</v>
          </cell>
          <cell r="E102" t="str">
            <v>SAN FERNANDO</v>
          </cell>
          <cell r="F102">
            <v>267</v>
          </cell>
        </row>
        <row r="103">
          <cell r="D103">
            <v>186568005577</v>
          </cell>
          <cell r="E103" t="str">
            <v>COL TEC INDUSTRIAL SAN FRANCISCO DE ASIS</v>
          </cell>
          <cell r="F103">
            <v>132</v>
          </cell>
        </row>
        <row r="104">
          <cell r="D104">
            <v>186568005062</v>
          </cell>
          <cell r="E104" t="str">
            <v>ESC RUR MIX LA CABAÑA</v>
          </cell>
          <cell r="F104">
            <v>46</v>
          </cell>
        </row>
        <row r="105">
          <cell r="D105">
            <v>286568000197</v>
          </cell>
          <cell r="E105" t="str">
            <v>C.E.R. ALTO LORENZO - SEDE PRINCIPAL</v>
          </cell>
          <cell r="F105">
            <v>57</v>
          </cell>
        </row>
        <row r="106">
          <cell r="D106">
            <v>286568004427</v>
          </cell>
          <cell r="E106" t="str">
            <v>ESC RUR MIX PORVENIR</v>
          </cell>
          <cell r="F106">
            <v>11</v>
          </cell>
        </row>
        <row r="107">
          <cell r="D107">
            <v>286568004605</v>
          </cell>
          <cell r="E107" t="str">
            <v>ESC RUR MIX MEXICO</v>
          </cell>
          <cell r="F107">
            <v>6</v>
          </cell>
        </row>
        <row r="108">
          <cell r="D108">
            <v>286568004621</v>
          </cell>
          <cell r="E108" t="str">
            <v>ESC RUR MIX LA CUMBRE</v>
          </cell>
          <cell r="F108">
            <v>11</v>
          </cell>
        </row>
        <row r="109">
          <cell r="D109">
            <v>286568004770</v>
          </cell>
          <cell r="E109" t="str">
            <v>ESC RUR MIX LA CORDIALIDAD</v>
          </cell>
          <cell r="F109">
            <v>15</v>
          </cell>
        </row>
        <row r="110">
          <cell r="D110">
            <v>286568004877</v>
          </cell>
          <cell r="E110" t="str">
            <v>ESC RUR MIX LAS GAVIOTAS</v>
          </cell>
          <cell r="F110">
            <v>6</v>
          </cell>
        </row>
        <row r="111">
          <cell r="D111">
            <v>286568005865</v>
          </cell>
          <cell r="E111" t="str">
            <v>ESC RUR MIX NUEVO AMANECER</v>
          </cell>
          <cell r="F111">
            <v>6</v>
          </cell>
        </row>
        <row r="112">
          <cell r="D112">
            <v>286568000219</v>
          </cell>
          <cell r="E112" t="str">
            <v>ESC RUR MIX LA PAILA</v>
          </cell>
          <cell r="F112">
            <v>127</v>
          </cell>
        </row>
        <row r="113">
          <cell r="D113">
            <v>286568000324</v>
          </cell>
          <cell r="E113" t="str">
            <v>ESC RUR MIX PIÑUÑA BLANCO</v>
          </cell>
          <cell r="F113">
            <v>22</v>
          </cell>
        </row>
        <row r="114">
          <cell r="D114">
            <v>286568000359</v>
          </cell>
          <cell r="E114" t="str">
            <v>CENT ETNOEDUCATIVO RUR BUENAVISTA - SEDE PRINCIPAL</v>
          </cell>
          <cell r="F114">
            <v>90</v>
          </cell>
        </row>
        <row r="115">
          <cell r="D115">
            <v>286568003382</v>
          </cell>
          <cell r="E115" t="str">
            <v>ESC RUR MIX LISBERIA</v>
          </cell>
          <cell r="F115">
            <v>7</v>
          </cell>
        </row>
        <row r="116">
          <cell r="D116">
            <v>286568003722</v>
          </cell>
          <cell r="E116" t="str">
            <v>ESC RUR MIX REMOLINO SANTA ELENA</v>
          </cell>
          <cell r="F116">
            <v>6</v>
          </cell>
        </row>
        <row r="117">
          <cell r="D117">
            <v>286568004711</v>
          </cell>
          <cell r="E117" t="str">
            <v>ESC RUR MIX CABILDO INDIGENA CITARA</v>
          </cell>
          <cell r="F117">
            <v>11</v>
          </cell>
        </row>
        <row r="118">
          <cell r="D118">
            <v>286568004907</v>
          </cell>
          <cell r="E118" t="str">
            <v>ESC RUR MIX PUERTO SILENCIO</v>
          </cell>
          <cell r="F118">
            <v>13</v>
          </cell>
        </row>
        <row r="119">
          <cell r="D119">
            <v>286568004915</v>
          </cell>
          <cell r="E119" t="str">
            <v>ESC RUR MIX SANTA ELENA</v>
          </cell>
          <cell r="F119">
            <v>25</v>
          </cell>
        </row>
        <row r="120">
          <cell r="D120">
            <v>286568061269</v>
          </cell>
          <cell r="E120" t="str">
            <v>NUEVO AMANECER</v>
          </cell>
          <cell r="F120">
            <v>39</v>
          </cell>
        </row>
        <row r="121">
          <cell r="D121">
            <v>286568000405</v>
          </cell>
          <cell r="E121" t="str">
            <v>VILLA VICTORIA</v>
          </cell>
          <cell r="F121">
            <v>104</v>
          </cell>
        </row>
        <row r="122">
          <cell r="D122">
            <v>286568000472</v>
          </cell>
          <cell r="E122" t="str">
            <v>IE RUR NUEVA GRANADA - SEDE PRINCIPAL</v>
          </cell>
          <cell r="F122">
            <v>121</v>
          </cell>
        </row>
        <row r="123">
          <cell r="D123">
            <v>286568003242</v>
          </cell>
          <cell r="E123" t="str">
            <v>ESC RUR MIX LA PIÑA</v>
          </cell>
          <cell r="F123">
            <v>11</v>
          </cell>
        </row>
        <row r="124">
          <cell r="D124">
            <v>286568005270</v>
          </cell>
          <cell r="E124" t="str">
            <v>ESC RUR MIX LA PEDREGOSA</v>
          </cell>
          <cell r="F124">
            <v>14</v>
          </cell>
        </row>
        <row r="125">
          <cell r="D125">
            <v>286568000286</v>
          </cell>
          <cell r="E125" t="str">
            <v>SAN GERARDO</v>
          </cell>
          <cell r="F125">
            <v>34</v>
          </cell>
        </row>
        <row r="126">
          <cell r="D126">
            <v>286568001100</v>
          </cell>
          <cell r="E126" t="str">
            <v>I.E.R. LA LIBERTAD - SEDE PRINCIPAL</v>
          </cell>
          <cell r="F126">
            <v>260</v>
          </cell>
        </row>
        <row r="127">
          <cell r="D127">
            <v>286568001690</v>
          </cell>
          <cell r="E127" t="str">
            <v>ESC RUR MIX CAMPO QUEMADO</v>
          </cell>
          <cell r="F127">
            <v>16</v>
          </cell>
        </row>
        <row r="128">
          <cell r="D128">
            <v>286568002068</v>
          </cell>
          <cell r="E128" t="str">
            <v>ESC RUR MIX NUEVA LIBERTAD</v>
          </cell>
          <cell r="F128">
            <v>6</v>
          </cell>
        </row>
        <row r="129">
          <cell r="D129">
            <v>286568003285</v>
          </cell>
          <cell r="E129" t="str">
            <v>SEDE VILLAMARQUEZA</v>
          </cell>
          <cell r="F129">
            <v>38</v>
          </cell>
        </row>
        <row r="130">
          <cell r="D130">
            <v>286568004087</v>
          </cell>
          <cell r="E130" t="str">
            <v>SAMARIA</v>
          </cell>
          <cell r="F130">
            <v>24</v>
          </cell>
        </row>
        <row r="131">
          <cell r="D131">
            <v>286568004401</v>
          </cell>
          <cell r="E131" t="str">
            <v>ESC RUR MIX AGUA BLANCA CUEMBI</v>
          </cell>
          <cell r="F131">
            <v>27</v>
          </cell>
        </row>
        <row r="132">
          <cell r="D132">
            <v>286568004419</v>
          </cell>
          <cell r="E132" t="str">
            <v>ESC RUR MIX LA ESMERALDA PTYO UNO</v>
          </cell>
          <cell r="F132">
            <v>32</v>
          </cell>
        </row>
        <row r="133">
          <cell r="D133">
            <v>286568004788</v>
          </cell>
          <cell r="E133" t="str">
            <v>ESC RUR MIX LA MANUELA</v>
          </cell>
          <cell r="F133">
            <v>40</v>
          </cell>
        </row>
        <row r="134">
          <cell r="D134">
            <v>286568000189</v>
          </cell>
          <cell r="E134" t="str">
            <v>EL AGUILA</v>
          </cell>
          <cell r="F134">
            <v>48</v>
          </cell>
        </row>
        <row r="135">
          <cell r="D135">
            <v>286568002670</v>
          </cell>
          <cell r="E135" t="str">
            <v>ESC RUR MIX LA DANTA</v>
          </cell>
          <cell r="F135">
            <v>24</v>
          </cell>
        </row>
        <row r="136">
          <cell r="D136">
            <v>286568002807</v>
          </cell>
          <cell r="E136" t="str">
            <v>ERM COCAYÁ</v>
          </cell>
          <cell r="F136">
            <v>35</v>
          </cell>
        </row>
        <row r="137">
          <cell r="D137">
            <v>286568003234</v>
          </cell>
          <cell r="E137" t="str">
            <v>ESC RUR MIX EL RECUERDO PEÑAZORA</v>
          </cell>
          <cell r="F137">
            <v>22</v>
          </cell>
        </row>
        <row r="138">
          <cell r="D138">
            <v>286568005130</v>
          </cell>
          <cell r="E138" t="str">
            <v>ESC RUR MIX PUERTO UNION</v>
          </cell>
          <cell r="F138">
            <v>37</v>
          </cell>
        </row>
        <row r="139">
          <cell r="D139">
            <v>286568005547</v>
          </cell>
          <cell r="E139" t="str">
            <v>CARMEN DEL PIÑUÑA</v>
          </cell>
          <cell r="F139">
            <v>35</v>
          </cell>
        </row>
        <row r="140">
          <cell r="D140">
            <v>386568005894</v>
          </cell>
          <cell r="E140" t="str">
            <v>ESC RUR MIX LA PLAYA HONG KONG</v>
          </cell>
          <cell r="F140">
            <v>75</v>
          </cell>
        </row>
        <row r="141">
          <cell r="D141">
            <v>286568002874</v>
          </cell>
          <cell r="E141" t="str">
            <v>EL DANUBIO</v>
          </cell>
          <cell r="F141">
            <v>120</v>
          </cell>
        </row>
        <row r="142">
          <cell r="D142">
            <v>286568060905</v>
          </cell>
          <cell r="E142" t="str">
            <v>ESC RUR MIX LOS MILAGROS</v>
          </cell>
          <cell r="F142">
            <v>9</v>
          </cell>
        </row>
        <row r="143">
          <cell r="D143">
            <v>286568061242</v>
          </cell>
          <cell r="E143" t="str">
            <v>EL POBLADO</v>
          </cell>
          <cell r="F143">
            <v>119</v>
          </cell>
        </row>
        <row r="144">
          <cell r="D144">
            <v>286568000341</v>
          </cell>
          <cell r="E144" t="str">
            <v>ESC RUR MIX PUERTO NUEVO</v>
          </cell>
          <cell r="F144">
            <v>9</v>
          </cell>
        </row>
        <row r="145">
          <cell r="D145">
            <v>286568001142</v>
          </cell>
          <cell r="E145" t="str">
            <v>ESC RUR MIX PUERTO RICO</v>
          </cell>
          <cell r="F145">
            <v>22</v>
          </cell>
        </row>
        <row r="146">
          <cell r="D146">
            <v>286568001924</v>
          </cell>
          <cell r="E146" t="str">
            <v>ESC RUR MIX INMACULADA</v>
          </cell>
          <cell r="F146">
            <v>9</v>
          </cell>
        </row>
        <row r="147">
          <cell r="D147">
            <v>286568002301</v>
          </cell>
          <cell r="E147" t="str">
            <v>ESC RUR MIX MEDELLIN</v>
          </cell>
          <cell r="F147">
            <v>17</v>
          </cell>
        </row>
        <row r="148">
          <cell r="D148">
            <v>286568002742</v>
          </cell>
          <cell r="E148" t="str">
            <v>ESC RUR MIX COMUNA 1</v>
          </cell>
          <cell r="F148">
            <v>11</v>
          </cell>
        </row>
        <row r="149">
          <cell r="D149">
            <v>286568003072</v>
          </cell>
          <cell r="E149" t="str">
            <v>I.E.R. PUERTO VEGA - SEDE PRINCIPAL</v>
          </cell>
          <cell r="F149">
            <v>480</v>
          </cell>
        </row>
        <row r="150">
          <cell r="D150">
            <v>286568003391</v>
          </cell>
          <cell r="E150" t="str">
            <v>ALTO STA MARIA</v>
          </cell>
          <cell r="F150">
            <v>23</v>
          </cell>
        </row>
        <row r="151">
          <cell r="D151">
            <v>286568003714</v>
          </cell>
          <cell r="E151" t="str">
            <v>MARCO FIDEL SUAREZ</v>
          </cell>
          <cell r="F151">
            <v>38</v>
          </cell>
        </row>
        <row r="152">
          <cell r="D152">
            <v>286568004303</v>
          </cell>
          <cell r="E152" t="str">
            <v>ESC RUR MIX NVO AMARON</v>
          </cell>
          <cell r="F152">
            <v>6</v>
          </cell>
        </row>
        <row r="153">
          <cell r="D153">
            <v>286568004648</v>
          </cell>
          <cell r="E153" t="str">
            <v>ESC RUR MIX COMUNA II</v>
          </cell>
          <cell r="F153">
            <v>10</v>
          </cell>
        </row>
        <row r="154">
          <cell r="D154">
            <v>286568004885</v>
          </cell>
          <cell r="E154" t="str">
            <v>ESC RUR MIX SANTA MARIA DE LAS MISIONES</v>
          </cell>
          <cell r="F154">
            <v>4</v>
          </cell>
        </row>
        <row r="155">
          <cell r="D155">
            <v>286568005822</v>
          </cell>
          <cell r="E155" t="str">
            <v>ESC RUR MIX EL PALMAR</v>
          </cell>
          <cell r="F155">
            <v>10</v>
          </cell>
        </row>
        <row r="156">
          <cell r="D156">
            <v>286568005083</v>
          </cell>
          <cell r="E156" t="str">
            <v>COL ECOLOGICO EL CUEMBI</v>
          </cell>
          <cell r="F156">
            <v>595</v>
          </cell>
        </row>
        <row r="157">
          <cell r="D157">
            <v>286568005202</v>
          </cell>
          <cell r="E157" t="str">
            <v>ESC RUR MIX SAN LUIS</v>
          </cell>
          <cell r="F157">
            <v>138</v>
          </cell>
        </row>
        <row r="158">
          <cell r="D158">
            <v>286568005610</v>
          </cell>
          <cell r="E158" t="str">
            <v>I.E. RUR CAUCACIA - SEDE PRINCIPAL</v>
          </cell>
          <cell r="F158">
            <v>221</v>
          </cell>
        </row>
        <row r="159">
          <cell r="D159">
            <v>486568005686</v>
          </cell>
          <cell r="E159" t="str">
            <v>IER PUERTO BELLO - SEDE PRINCIPAL</v>
          </cell>
          <cell r="F159">
            <v>186</v>
          </cell>
        </row>
        <row r="160">
          <cell r="D160">
            <v>286001000048</v>
          </cell>
          <cell r="E160" t="str">
            <v>EINSTITUCIÓN ETNOEDUCATIVA RURAL BILINGÜE INGA ATUN IACHAI - SEDE PRINCIPAL</v>
          </cell>
          <cell r="F160">
            <v>38</v>
          </cell>
        </row>
        <row r="161">
          <cell r="D161">
            <v>286001002652</v>
          </cell>
          <cell r="E161" t="str">
            <v>ESC RUR MIX EL MANGO</v>
          </cell>
          <cell r="F161">
            <v>9</v>
          </cell>
        </row>
        <row r="162">
          <cell r="D162">
            <v>286001003195</v>
          </cell>
          <cell r="E162" t="str">
            <v>ESC RUR MIX ALPAMANGA</v>
          </cell>
          <cell r="F162">
            <v>6</v>
          </cell>
        </row>
        <row r="163">
          <cell r="D163">
            <v>286001003535</v>
          </cell>
          <cell r="E163" t="str">
            <v>ESC RUR MIX PLAYA RICA</v>
          </cell>
          <cell r="F163">
            <v>5</v>
          </cell>
        </row>
        <row r="164">
          <cell r="D164">
            <v>286571004926</v>
          </cell>
          <cell r="E164" t="str">
            <v>NUKANCHIPA ALPA</v>
          </cell>
          <cell r="F164">
            <v>20</v>
          </cell>
        </row>
        <row r="165">
          <cell r="D165">
            <v>286571004934</v>
          </cell>
          <cell r="E165" t="str">
            <v>VILLA CATALINA</v>
          </cell>
          <cell r="F165">
            <v>20</v>
          </cell>
        </row>
        <row r="166">
          <cell r="D166">
            <v>286001000161</v>
          </cell>
          <cell r="E166" t="str">
            <v>ESC RUR MIX EL CEDRO</v>
          </cell>
          <cell r="F166">
            <v>95</v>
          </cell>
        </row>
        <row r="167">
          <cell r="D167">
            <v>286001000439</v>
          </cell>
          <cell r="E167" t="str">
            <v>ESC RUR MIX BOCANA DEL FRAGUA</v>
          </cell>
          <cell r="F167">
            <v>16</v>
          </cell>
        </row>
        <row r="168">
          <cell r="D168">
            <v>286001000498</v>
          </cell>
          <cell r="E168" t="str">
            <v>ESC RUR MIX SAN ROQUE</v>
          </cell>
          <cell r="F168">
            <v>30</v>
          </cell>
        </row>
        <row r="169">
          <cell r="D169">
            <v>286001001761</v>
          </cell>
          <cell r="E169" t="str">
            <v>ESC RUR MIX CAMPO ROJAS</v>
          </cell>
          <cell r="F169">
            <v>6</v>
          </cell>
        </row>
        <row r="170">
          <cell r="D170">
            <v>286001001818</v>
          </cell>
          <cell r="E170" t="str">
            <v>ESC RUR MIX BUTUTO</v>
          </cell>
          <cell r="F170">
            <v>3</v>
          </cell>
        </row>
        <row r="171">
          <cell r="D171">
            <v>286001001877</v>
          </cell>
          <cell r="E171" t="str">
            <v>ESC RUR MIX EL RECREO</v>
          </cell>
          <cell r="F171">
            <v>14</v>
          </cell>
        </row>
        <row r="172">
          <cell r="D172">
            <v>286001002113</v>
          </cell>
          <cell r="E172" t="str">
            <v>ESC RUR MIX LA PRIMAVERA</v>
          </cell>
          <cell r="F172">
            <v>10</v>
          </cell>
        </row>
        <row r="173">
          <cell r="D173">
            <v>286001002768</v>
          </cell>
          <cell r="E173" t="str">
            <v>ESC RUR MIX CAMPO ALEGRE</v>
          </cell>
          <cell r="F173">
            <v>5</v>
          </cell>
        </row>
        <row r="174">
          <cell r="D174">
            <v>286001003250</v>
          </cell>
          <cell r="E174" t="str">
            <v>ESC RUR MIX EL LAGO</v>
          </cell>
          <cell r="F174">
            <v>6</v>
          </cell>
        </row>
        <row r="175">
          <cell r="D175">
            <v>286001003314</v>
          </cell>
          <cell r="E175" t="str">
            <v>ESC RUR MIX ANTONIO NARI¥O</v>
          </cell>
          <cell r="F175">
            <v>8</v>
          </cell>
        </row>
        <row r="176">
          <cell r="D176">
            <v>286571000106</v>
          </cell>
          <cell r="E176" t="str">
            <v>ESC RUR MIX VILLA HERMOSA</v>
          </cell>
          <cell r="F176">
            <v>11</v>
          </cell>
        </row>
        <row r="177">
          <cell r="D177">
            <v>286571000327</v>
          </cell>
          <cell r="E177" t="str">
            <v>ESC RUR MIX LEJANIAS</v>
          </cell>
          <cell r="F177">
            <v>7</v>
          </cell>
        </row>
        <row r="178">
          <cell r="D178">
            <v>286571004292</v>
          </cell>
          <cell r="E178" t="str">
            <v>ESC RUR MIX LOS GUADUALES</v>
          </cell>
          <cell r="F178">
            <v>11</v>
          </cell>
        </row>
        <row r="179">
          <cell r="D179">
            <v>286571004331</v>
          </cell>
          <cell r="E179" t="str">
            <v>ESC RUR MIX LA INDEPENDENCIA</v>
          </cell>
          <cell r="F179">
            <v>10</v>
          </cell>
        </row>
        <row r="180">
          <cell r="D180">
            <v>486571004305</v>
          </cell>
          <cell r="E180" t="str">
            <v>ESC RUR MIX NUEVO HORIZONTE</v>
          </cell>
          <cell r="F180">
            <v>8</v>
          </cell>
        </row>
        <row r="181">
          <cell r="D181">
            <v>286001000480</v>
          </cell>
          <cell r="E181" t="str">
            <v>CENT POST PRIMARIA JOSE MARIA</v>
          </cell>
          <cell r="F181">
            <v>198</v>
          </cell>
        </row>
        <row r="182">
          <cell r="D182">
            <v>286001001494</v>
          </cell>
          <cell r="E182" t="str">
            <v>I.E. RUR GALLINAZO - SEDE PRINCIPAL</v>
          </cell>
          <cell r="F182">
            <v>160</v>
          </cell>
        </row>
        <row r="183">
          <cell r="D183">
            <v>286001001516</v>
          </cell>
          <cell r="E183" t="str">
            <v>INST AMAZONICO DE PTO GUZMAN</v>
          </cell>
          <cell r="F183">
            <v>135</v>
          </cell>
        </row>
        <row r="184">
          <cell r="D184">
            <v>286001002636</v>
          </cell>
          <cell r="E184" t="str">
            <v>I.E.R. RAFAEL REYES - SEDE PRINCIPAL</v>
          </cell>
          <cell r="F184">
            <v>76</v>
          </cell>
        </row>
        <row r="185">
          <cell r="D185">
            <v>286001002695</v>
          </cell>
          <cell r="E185" t="str">
            <v>ESC RUR MIX LA CEIBA</v>
          </cell>
          <cell r="F185">
            <v>164</v>
          </cell>
        </row>
        <row r="186">
          <cell r="D186">
            <v>286001002903</v>
          </cell>
          <cell r="E186" t="str">
            <v>EI.E.R. QUINAPEJO - SEDE PRINCIPAL</v>
          </cell>
          <cell r="F186">
            <v>96</v>
          </cell>
        </row>
        <row r="187">
          <cell r="D187">
            <v>286001000129</v>
          </cell>
          <cell r="E187" t="str">
            <v>SAN RAFAEL BOMBÓN</v>
          </cell>
          <cell r="F187">
            <v>16</v>
          </cell>
        </row>
        <row r="188">
          <cell r="D188">
            <v>286001000447</v>
          </cell>
          <cell r="E188" t="str">
            <v>SAN CAYETANO</v>
          </cell>
          <cell r="F188">
            <v>5</v>
          </cell>
        </row>
        <row r="189">
          <cell r="D189">
            <v>286001001842</v>
          </cell>
          <cell r="E189" t="str">
            <v>SAN LUIS</v>
          </cell>
          <cell r="F189">
            <v>19</v>
          </cell>
        </row>
        <row r="190">
          <cell r="D190">
            <v>286001002750</v>
          </cell>
          <cell r="E190" t="str">
            <v>ESC RUR MIX LA ESTRELLA</v>
          </cell>
          <cell r="F190">
            <v>6</v>
          </cell>
        </row>
        <row r="191">
          <cell r="D191">
            <v>286001003209</v>
          </cell>
          <cell r="E191" t="str">
            <v>I.E.R. PUERTO ROSARIO - SEDE PRINCIPAL</v>
          </cell>
          <cell r="F191">
            <v>111</v>
          </cell>
        </row>
        <row r="192">
          <cell r="D192">
            <v>286001003241</v>
          </cell>
          <cell r="E192" t="str">
            <v>BUENOS AIRES DEL MANDUR</v>
          </cell>
          <cell r="F192">
            <v>16</v>
          </cell>
        </row>
        <row r="193">
          <cell r="D193">
            <v>286571000386</v>
          </cell>
          <cell r="E193" t="str">
            <v>EL PORVENIR</v>
          </cell>
          <cell r="F193">
            <v>10</v>
          </cell>
        </row>
        <row r="194">
          <cell r="D194">
            <v>286001003365</v>
          </cell>
          <cell r="E194" t="str">
            <v>LA BRASILERA</v>
          </cell>
          <cell r="F194">
            <v>110</v>
          </cell>
        </row>
        <row r="195">
          <cell r="D195">
            <v>286571000033</v>
          </cell>
          <cell r="E195" t="str">
            <v>ESC RUR MIX NVA ESMERALDA</v>
          </cell>
          <cell r="F195">
            <v>6</v>
          </cell>
        </row>
        <row r="196">
          <cell r="D196">
            <v>286571000297</v>
          </cell>
          <cell r="E196" t="str">
            <v>ESC RUR MIX LUCITANIA</v>
          </cell>
          <cell r="F196">
            <v>5</v>
          </cell>
        </row>
        <row r="197">
          <cell r="D197">
            <v>286571000548</v>
          </cell>
          <cell r="E197" t="str">
            <v>ESC RUR MIX TRINIDAD</v>
          </cell>
          <cell r="F197">
            <v>9</v>
          </cell>
        </row>
        <row r="198">
          <cell r="D198">
            <v>286571004268</v>
          </cell>
          <cell r="E198" t="str">
            <v>ESC RUR MIX ALIANZA</v>
          </cell>
          <cell r="F198">
            <v>10</v>
          </cell>
        </row>
        <row r="199">
          <cell r="D199">
            <v>286571004837</v>
          </cell>
          <cell r="E199" t="str">
            <v>ESC RUR MIX PATIO BONITO</v>
          </cell>
          <cell r="F199">
            <v>11</v>
          </cell>
        </row>
        <row r="200">
          <cell r="D200">
            <v>286571004896</v>
          </cell>
          <cell r="E200" t="str">
            <v>E.R.M. SENEGAL</v>
          </cell>
          <cell r="F200">
            <v>14</v>
          </cell>
        </row>
        <row r="201">
          <cell r="D201">
            <v>286571004900</v>
          </cell>
          <cell r="E201" t="str">
            <v>E.R.M. GIRASOL</v>
          </cell>
          <cell r="F201">
            <v>23</v>
          </cell>
        </row>
        <row r="202">
          <cell r="D202">
            <v>286001001737</v>
          </cell>
          <cell r="E202" t="str">
            <v>ESC RUR MIX GALILEA</v>
          </cell>
          <cell r="F202">
            <v>13</v>
          </cell>
        </row>
        <row r="203">
          <cell r="D203">
            <v>286001002741</v>
          </cell>
          <cell r="E203" t="str">
            <v>ESC RUR MIX EL SILENCIO</v>
          </cell>
          <cell r="F203">
            <v>7</v>
          </cell>
        </row>
        <row r="204">
          <cell r="D204">
            <v>286001002814</v>
          </cell>
          <cell r="E204" t="str">
            <v>ESC RUR MIX BRASILIA</v>
          </cell>
          <cell r="F204">
            <v>15</v>
          </cell>
        </row>
        <row r="205">
          <cell r="D205">
            <v>286001003217</v>
          </cell>
          <cell r="E205" t="str">
            <v>ESC RUR MIX LA TORRE</v>
          </cell>
          <cell r="F205">
            <v>7</v>
          </cell>
        </row>
        <row r="206">
          <cell r="D206">
            <v>286001003501</v>
          </cell>
          <cell r="E206" t="str">
            <v>ESC RUR MIX PERNAMBUCO</v>
          </cell>
          <cell r="F206">
            <v>5</v>
          </cell>
        </row>
        <row r="207">
          <cell r="D207">
            <v>286571000581</v>
          </cell>
          <cell r="E207" t="str">
            <v>ESC RUR MIX LA ILUSION</v>
          </cell>
          <cell r="F207">
            <v>20</v>
          </cell>
        </row>
        <row r="208">
          <cell r="D208">
            <v>286571000599</v>
          </cell>
          <cell r="E208" t="str">
            <v>ESC RUR MIX LAS PERLAS</v>
          </cell>
          <cell r="F208">
            <v>242</v>
          </cell>
        </row>
        <row r="209">
          <cell r="D209">
            <v>286571004663</v>
          </cell>
          <cell r="E209" t="str">
            <v>ESC RUR MIX NUEVA ESPERANZA</v>
          </cell>
          <cell r="F209">
            <v>9</v>
          </cell>
        </row>
        <row r="210">
          <cell r="D210">
            <v>286571004670</v>
          </cell>
          <cell r="E210" t="str">
            <v>ESC RUR MIX AGUAS CLARAS</v>
          </cell>
          <cell r="F210">
            <v>10</v>
          </cell>
        </row>
        <row r="211">
          <cell r="D211">
            <v>286571004764</v>
          </cell>
          <cell r="E211" t="str">
            <v>ESC RUR MIX HORIZONTE</v>
          </cell>
          <cell r="F211">
            <v>13</v>
          </cell>
        </row>
        <row r="212">
          <cell r="D212">
            <v>286571004772</v>
          </cell>
          <cell r="E212" t="str">
            <v>ESC RUR MIX BRISAS DEL YURILLITA</v>
          </cell>
          <cell r="F212">
            <v>10</v>
          </cell>
        </row>
        <row r="213">
          <cell r="D213">
            <v>486571000563</v>
          </cell>
          <cell r="E213" t="str">
            <v>ESC RUR MIX LA YURIBE</v>
          </cell>
          <cell r="F213">
            <v>9</v>
          </cell>
        </row>
        <row r="214">
          <cell r="D214">
            <v>486001000713</v>
          </cell>
          <cell r="E214" t="str">
            <v>I.E.R. MAYOYOQUE - SEDE PRINCIPAL</v>
          </cell>
          <cell r="F214">
            <v>93</v>
          </cell>
        </row>
        <row r="215">
          <cell r="D215">
            <v>486571000199</v>
          </cell>
          <cell r="E215" t="str">
            <v>LICEO MODERNO PAZ VERDE</v>
          </cell>
          <cell r="F215">
            <v>132</v>
          </cell>
        </row>
        <row r="216">
          <cell r="D216">
            <v>186755000015</v>
          </cell>
          <cell r="E216" t="str">
            <v>COL ALMIRANTE PADILLA</v>
          </cell>
          <cell r="F216">
            <v>17</v>
          </cell>
        </row>
        <row r="217">
          <cell r="D217">
            <v>286757000032</v>
          </cell>
          <cell r="E217" t="str">
            <v>C.E.R. PUERTO EL SOL - SEDE PRINCIPAL</v>
          </cell>
          <cell r="F217">
            <v>249</v>
          </cell>
        </row>
        <row r="218">
          <cell r="D218">
            <v>286757000122</v>
          </cell>
          <cell r="E218" t="str">
            <v>ESC RUR MIX LA FLORESTA</v>
          </cell>
          <cell r="F218">
            <v>6</v>
          </cell>
        </row>
        <row r="219">
          <cell r="D219">
            <v>286757000130</v>
          </cell>
          <cell r="E219" t="str">
            <v>ESC RUR MIX EL PORVENIR</v>
          </cell>
          <cell r="F219">
            <v>11</v>
          </cell>
        </row>
        <row r="220">
          <cell r="D220">
            <v>286757000181</v>
          </cell>
          <cell r="E220" t="str">
            <v>ESC  RUR MIX LA YE</v>
          </cell>
          <cell r="F220">
            <v>10</v>
          </cell>
        </row>
        <row r="221">
          <cell r="D221">
            <v>286757000377</v>
          </cell>
          <cell r="E221" t="str">
            <v>ESC RUR MIX EL PRADO</v>
          </cell>
          <cell r="F221">
            <v>8</v>
          </cell>
        </row>
        <row r="222">
          <cell r="D222">
            <v>286865003545</v>
          </cell>
          <cell r="E222" t="str">
            <v>ESC RUR MIX SAN LUIS DE LA FRONTERA</v>
          </cell>
          <cell r="F222">
            <v>9</v>
          </cell>
        </row>
        <row r="223">
          <cell r="D223">
            <v>286757000114</v>
          </cell>
          <cell r="E223" t="str">
            <v>AGUA CLARA</v>
          </cell>
          <cell r="F223">
            <v>36</v>
          </cell>
        </row>
        <row r="224">
          <cell r="D224">
            <v>286568003838</v>
          </cell>
          <cell r="E224" t="str">
            <v>E.R.M. EL SABALITO</v>
          </cell>
          <cell r="F224">
            <v>31</v>
          </cell>
        </row>
        <row r="225">
          <cell r="D225">
            <v>286568005016</v>
          </cell>
          <cell r="E225" t="str">
            <v>E.R.M. LA CAUCANITA</v>
          </cell>
          <cell r="F225">
            <v>11</v>
          </cell>
        </row>
        <row r="226">
          <cell r="D226">
            <v>286757000289</v>
          </cell>
          <cell r="E226" t="str">
            <v>ESC RUR MIX LA CABA¥A</v>
          </cell>
          <cell r="F226">
            <v>9</v>
          </cell>
        </row>
        <row r="227">
          <cell r="D227">
            <v>286757003938</v>
          </cell>
          <cell r="E227" t="str">
            <v>ESC RUR MIX SAN LORENZO</v>
          </cell>
          <cell r="F227">
            <v>8</v>
          </cell>
        </row>
        <row r="228">
          <cell r="D228">
            <v>286757004136</v>
          </cell>
          <cell r="E228" t="str">
            <v>ESC RUR MIX TRES ISLAS</v>
          </cell>
          <cell r="F228">
            <v>18</v>
          </cell>
        </row>
        <row r="229">
          <cell r="D229">
            <v>286865001879</v>
          </cell>
          <cell r="E229" t="str">
            <v>I.E.R. EL SÁBALO - SEDE PRINCIPAL</v>
          </cell>
          <cell r="F229">
            <v>234</v>
          </cell>
        </row>
        <row r="230">
          <cell r="D230">
            <v>286865003189</v>
          </cell>
          <cell r="E230" t="str">
            <v>ESC RUR MIX NUESTRA SE¥ORA DEL ROSARIO</v>
          </cell>
          <cell r="F230">
            <v>5</v>
          </cell>
        </row>
        <row r="231">
          <cell r="D231">
            <v>286865003634</v>
          </cell>
          <cell r="E231" t="str">
            <v>ESC RUR MIX SANTA INES DEL BETANO</v>
          </cell>
          <cell r="F231">
            <v>10</v>
          </cell>
        </row>
        <row r="232">
          <cell r="D232">
            <v>286865003651</v>
          </cell>
          <cell r="E232" t="str">
            <v>E.R.M. SIMON BOLIVAR</v>
          </cell>
          <cell r="F232">
            <v>14</v>
          </cell>
        </row>
        <row r="233">
          <cell r="D233">
            <v>286568060983</v>
          </cell>
          <cell r="E233" t="str">
            <v>ESC RUR MIX LAS LOMAS</v>
          </cell>
          <cell r="F233">
            <v>17</v>
          </cell>
        </row>
        <row r="234">
          <cell r="D234">
            <v>286757000238</v>
          </cell>
          <cell r="E234" t="str">
            <v>ESC RUR MIX BRISAS DEL SAN MIGUEL</v>
          </cell>
          <cell r="F234">
            <v>33</v>
          </cell>
        </row>
        <row r="235">
          <cell r="D235">
            <v>286757000326</v>
          </cell>
          <cell r="E235" t="str">
            <v>ESC RUR MIX NUEVA GENERACION</v>
          </cell>
          <cell r="F235">
            <v>5</v>
          </cell>
        </row>
        <row r="236">
          <cell r="D236">
            <v>286757000360</v>
          </cell>
          <cell r="E236" t="str">
            <v>ESC RUR MIX CANADA</v>
          </cell>
          <cell r="F236">
            <v>11</v>
          </cell>
        </row>
        <row r="237">
          <cell r="D237">
            <v>286757003946</v>
          </cell>
          <cell r="E237" t="str">
            <v>ESC RUR MIX LA CEIBA</v>
          </cell>
          <cell r="F237">
            <v>12</v>
          </cell>
        </row>
        <row r="238">
          <cell r="D238">
            <v>286865002964</v>
          </cell>
          <cell r="E238" t="str">
            <v>I.E.R. EL AFILADOR - SEDE PRINCIPAL</v>
          </cell>
          <cell r="F238">
            <v>155</v>
          </cell>
        </row>
        <row r="239">
          <cell r="D239">
            <v>286865003138</v>
          </cell>
          <cell r="E239" t="str">
            <v>COL SAN CARLOS</v>
          </cell>
          <cell r="F239">
            <v>223</v>
          </cell>
        </row>
        <row r="240">
          <cell r="D240">
            <v>286865003677</v>
          </cell>
          <cell r="E240" t="str">
            <v>I.E.T. COMERCIAL LA DORADA - SEDE PRINCIPAL</v>
          </cell>
          <cell r="F240">
            <v>160</v>
          </cell>
        </row>
        <row r="241">
          <cell r="D241">
            <v>186760000104</v>
          </cell>
          <cell r="E241" t="str">
            <v>I.E. CIUDAD SANTIAGO - SEDE PRINCIPAL</v>
          </cell>
          <cell r="F241">
            <v>111</v>
          </cell>
        </row>
        <row r="242">
          <cell r="D242">
            <v>286760000184</v>
          </cell>
          <cell r="E242" t="str">
            <v>INST ETN RURAL BIL INGA IACHAI WASI CARLOS TAMABIOY - SEDE PRINCIPAL</v>
          </cell>
          <cell r="F242">
            <v>25</v>
          </cell>
        </row>
        <row r="243">
          <cell r="D243">
            <v>486760000043</v>
          </cell>
          <cell r="E243" t="str">
            <v>CENT EDUC MADRE LAURA SAN ANDRES</v>
          </cell>
          <cell r="F243">
            <v>259</v>
          </cell>
        </row>
        <row r="244">
          <cell r="D244">
            <v>186749000577</v>
          </cell>
          <cell r="E244" t="str">
            <v>COL FRAY BARTOLOME DE IGUALADA</v>
          </cell>
          <cell r="F244">
            <v>168</v>
          </cell>
        </row>
        <row r="245">
          <cell r="D245">
            <v>186865001939</v>
          </cell>
          <cell r="E245" t="str">
            <v>ESC URB MIX CENTRAL LA HORMIGA</v>
          </cell>
          <cell r="F245">
            <v>349</v>
          </cell>
        </row>
        <row r="246">
          <cell r="D246">
            <v>186865002927</v>
          </cell>
          <cell r="E246" t="str">
            <v>COL AGROP VALLE DEL GUAMUEZ</v>
          </cell>
          <cell r="F246">
            <v>500</v>
          </cell>
        </row>
        <row r="247">
          <cell r="D247">
            <v>186865003443</v>
          </cell>
          <cell r="E247" t="str">
            <v>ESC URB MIX LAS PARKER</v>
          </cell>
          <cell r="F247">
            <v>172</v>
          </cell>
        </row>
        <row r="248">
          <cell r="D248">
            <v>186865003745</v>
          </cell>
          <cell r="E248" t="str">
            <v>COL CIUDAD LA HORMIGA</v>
          </cell>
          <cell r="F248">
            <v>251</v>
          </cell>
        </row>
        <row r="249">
          <cell r="D249">
            <v>186865004059</v>
          </cell>
          <cell r="E249" t="str">
            <v>I.E. LA LIBERTAD - SEDE PRINCIPAL</v>
          </cell>
          <cell r="F249">
            <v>148</v>
          </cell>
        </row>
        <row r="250">
          <cell r="D250">
            <v>286865000023</v>
          </cell>
          <cell r="E250" t="str">
            <v>ESC RUR MIX EL RECREO</v>
          </cell>
          <cell r="F250">
            <v>14</v>
          </cell>
        </row>
        <row r="251">
          <cell r="D251">
            <v>286865001780</v>
          </cell>
          <cell r="E251" t="str">
            <v>ESC RUR MIX EL CAIRO</v>
          </cell>
          <cell r="F251">
            <v>208</v>
          </cell>
        </row>
        <row r="252">
          <cell r="D252">
            <v>286865001798</v>
          </cell>
          <cell r="E252" t="str">
            <v>ESC RUR MIX SAN RAMON</v>
          </cell>
          <cell r="F252">
            <v>6</v>
          </cell>
        </row>
        <row r="253">
          <cell r="D253">
            <v>286865003286</v>
          </cell>
          <cell r="E253" t="str">
            <v>ESC RUR MIX CAMPO HERMOSO</v>
          </cell>
          <cell r="F253">
            <v>28</v>
          </cell>
        </row>
        <row r="254">
          <cell r="D254">
            <v>286865003405</v>
          </cell>
          <cell r="E254" t="str">
            <v>ESC RUR MIX EL JARDIN</v>
          </cell>
          <cell r="F254">
            <v>16</v>
          </cell>
        </row>
        <row r="255">
          <cell r="D255">
            <v>286865003553</v>
          </cell>
          <cell r="E255" t="str">
            <v>I.E.R. EL VENADO</v>
          </cell>
          <cell r="F255">
            <v>125</v>
          </cell>
        </row>
        <row r="256">
          <cell r="D256">
            <v>286865003936</v>
          </cell>
          <cell r="E256" t="str">
            <v>ESC RUR MIX JORDAN GUISIA</v>
          </cell>
          <cell r="F256">
            <v>39</v>
          </cell>
        </row>
        <row r="257">
          <cell r="D257">
            <v>186885000408</v>
          </cell>
          <cell r="E257" t="str">
            <v>CENT EDUC SILVIO ROMO CAICEDO</v>
          </cell>
          <cell r="F257">
            <v>319</v>
          </cell>
        </row>
        <row r="258">
          <cell r="D258">
            <v>186885001188</v>
          </cell>
          <cell r="E258" t="str">
            <v>COL GUILLERMO VALENCIA</v>
          </cell>
          <cell r="F258">
            <v>1083</v>
          </cell>
        </row>
        <row r="259">
          <cell r="D259">
            <v>186885002061</v>
          </cell>
          <cell r="E259" t="str">
            <v>COL TEC LUIS CARLOS GALAN</v>
          </cell>
          <cell r="F259">
            <v>820</v>
          </cell>
        </row>
        <row r="260">
          <cell r="D260">
            <v>186885002117</v>
          </cell>
          <cell r="E260" t="str">
            <v>ESC URB MIX JULIO GARZON MORENO</v>
          </cell>
          <cell r="F260">
            <v>146</v>
          </cell>
        </row>
        <row r="261">
          <cell r="D261">
            <v>186885002231</v>
          </cell>
          <cell r="E261" t="str">
            <v>ESC URB MIX CRISTO REY</v>
          </cell>
          <cell r="F261">
            <v>147</v>
          </cell>
        </row>
        <row r="262">
          <cell r="D262">
            <v>286885000062</v>
          </cell>
          <cell r="E262" t="str">
            <v>I.E.R. VILLA AMAZÓNICA</v>
          </cell>
          <cell r="F262">
            <v>210</v>
          </cell>
        </row>
        <row r="263">
          <cell r="D263">
            <v>286885000089</v>
          </cell>
          <cell r="E263" t="str">
            <v>IE RUR SANTA JULIANA - SEDE PRINCIPAL</v>
          </cell>
          <cell r="F263">
            <v>180</v>
          </cell>
        </row>
        <row r="264">
          <cell r="D264">
            <v>286885000127</v>
          </cell>
          <cell r="E264" t="str">
            <v>ESC RUR MIX EL CARMEN</v>
          </cell>
          <cell r="F264">
            <v>19</v>
          </cell>
        </row>
        <row r="265">
          <cell r="D265">
            <v>286885001301</v>
          </cell>
          <cell r="E265" t="str">
            <v>ESC RUR MIX VILLA RICA</v>
          </cell>
          <cell r="F265">
            <v>24</v>
          </cell>
        </row>
        <row r="266">
          <cell r="D266">
            <v>286885001603</v>
          </cell>
          <cell r="E266" t="str">
            <v>ESC RUR MIX VILLA SANTA ANA</v>
          </cell>
          <cell r="F266">
            <v>14</v>
          </cell>
        </row>
        <row r="267">
          <cell r="D267">
            <v>286885001905</v>
          </cell>
          <cell r="E267" t="str">
            <v>ESC RUR MIX LA ESPERANZA</v>
          </cell>
          <cell r="F267">
            <v>13</v>
          </cell>
        </row>
        <row r="268">
          <cell r="D268">
            <v>286885000437</v>
          </cell>
          <cell r="E268" t="str">
            <v>ESC RUR MIX SAN MIGUEL DE LA CASTELLANA</v>
          </cell>
          <cell r="F268">
            <v>144</v>
          </cell>
        </row>
        <row r="269">
          <cell r="D269">
            <v>286885000208</v>
          </cell>
          <cell r="E269" t="str">
            <v>ESC RUR MIX SAN FIDEL</v>
          </cell>
          <cell r="F269">
            <v>19</v>
          </cell>
        </row>
        <row r="270">
          <cell r="D270">
            <v>286885000658</v>
          </cell>
          <cell r="E270" t="str">
            <v>I.E.R. ALBANIA - SEDE PRINCIPAL</v>
          </cell>
          <cell r="F270">
            <v>71</v>
          </cell>
        </row>
        <row r="271">
          <cell r="D271">
            <v>286885000925</v>
          </cell>
          <cell r="E271" t="str">
            <v>ESC RUR MIX EL NARANJITO</v>
          </cell>
          <cell r="F271">
            <v>17</v>
          </cell>
        </row>
        <row r="272">
          <cell r="D272">
            <v>286885001859</v>
          </cell>
          <cell r="E272" t="str">
            <v>ESC RUR MIX PARAISO</v>
          </cell>
          <cell r="F272">
            <v>7</v>
          </cell>
        </row>
        <row r="273">
          <cell r="D273">
            <v>286885002090</v>
          </cell>
          <cell r="E273" t="str">
            <v>ESC RUR MIX VILLA LUZ</v>
          </cell>
          <cell r="F273">
            <v>6</v>
          </cell>
        </row>
        <row r="274">
          <cell r="D274">
            <v>286885002201</v>
          </cell>
          <cell r="E274" t="str">
            <v>ESC RUR MIX MORELIA</v>
          </cell>
          <cell r="F274">
            <v>11</v>
          </cell>
        </row>
        <row r="275">
          <cell r="D275">
            <v>286885000739</v>
          </cell>
          <cell r="E275" t="str">
            <v>I.E.R. PUERTO UMBRIA - SEDE PRINCIPAL</v>
          </cell>
          <cell r="F275">
            <v>402</v>
          </cell>
        </row>
        <row r="276">
          <cell r="D276">
            <v>286885000046</v>
          </cell>
          <cell r="E276" t="str">
            <v>ESC RUR MIX CANANGUCHO</v>
          </cell>
          <cell r="F276">
            <v>94</v>
          </cell>
        </row>
        <row r="277">
          <cell r="D277">
            <v>286885000097</v>
          </cell>
          <cell r="E277" t="str">
            <v>ESC RUR MIX MARIA AUXILIADORA</v>
          </cell>
          <cell r="F277">
            <v>94</v>
          </cell>
        </row>
        <row r="278">
          <cell r="D278">
            <v>286885000119</v>
          </cell>
          <cell r="E278" t="str">
            <v>ESC RUR MIX LA CAFELINA</v>
          </cell>
          <cell r="F278">
            <v>10</v>
          </cell>
        </row>
        <row r="279">
          <cell r="D279">
            <v>286885000178</v>
          </cell>
          <cell r="E279" t="str">
            <v>ESC RUR MIX SAN JOSE DEL GUINEO</v>
          </cell>
          <cell r="F279">
            <v>11</v>
          </cell>
        </row>
        <row r="280">
          <cell r="D280">
            <v>286885000194</v>
          </cell>
          <cell r="E280" t="str">
            <v>ESC RUR MIX ALEMANIA</v>
          </cell>
          <cell r="F280">
            <v>12</v>
          </cell>
        </row>
        <row r="281">
          <cell r="D281">
            <v>286885000518</v>
          </cell>
          <cell r="E281" t="str">
            <v>ESC RUR MIX LA PAZ</v>
          </cell>
          <cell r="F281">
            <v>35</v>
          </cell>
        </row>
        <row r="282">
          <cell r="D282">
            <v>286885001123</v>
          </cell>
          <cell r="E282" t="str">
            <v>ESC RUR MIX SAN ISIDRO</v>
          </cell>
          <cell r="F282">
            <v>15</v>
          </cell>
        </row>
        <row r="283">
          <cell r="D283">
            <v>286885001247</v>
          </cell>
          <cell r="E283" t="str">
            <v>ESC RUR MIX CHAMPAGNAT</v>
          </cell>
          <cell r="F283">
            <v>12</v>
          </cell>
        </row>
        <row r="284">
          <cell r="D284">
            <v>286885001689</v>
          </cell>
          <cell r="E284" t="str">
            <v>ESC RUR MIX LA PALESTINA</v>
          </cell>
          <cell r="F284">
            <v>6</v>
          </cell>
        </row>
        <row r="285">
          <cell r="D285">
            <v>286885002057</v>
          </cell>
          <cell r="E285" t="str">
            <v>COL RUR GUILLERMO VALENCIA</v>
          </cell>
          <cell r="F285">
            <v>341</v>
          </cell>
        </row>
        <row r="286">
          <cell r="D286">
            <v>286885800000</v>
          </cell>
          <cell r="E286" t="str">
            <v>NUEVA ESPERANZA</v>
          </cell>
          <cell r="F286">
            <v>30</v>
          </cell>
        </row>
        <row r="287">
          <cell r="D287">
            <v>386885000016</v>
          </cell>
          <cell r="E287" t="str">
            <v>COL NUESTRA SE¥ORA DEL PILAR</v>
          </cell>
          <cell r="F287">
            <v>528</v>
          </cell>
        </row>
      </sheetData>
      <sheetData sheetId="5"/>
      <sheetData sheetId="6"/>
      <sheetData sheetId="7">
        <row r="1">
          <cell r="D1" t="str">
            <v>CODIGO_DANE_SEDE</v>
          </cell>
          <cell r="E1" t="str">
            <v>SEDE</v>
          </cell>
          <cell r="F1" t="str">
            <v>Cuenta de GRADO_COD</v>
          </cell>
        </row>
        <row r="2">
          <cell r="D2">
            <v>186219000011</v>
          </cell>
          <cell r="E2" t="str">
            <v>INST BAS PRIMARIA LIBERTAD</v>
          </cell>
          <cell r="F2">
            <v>197</v>
          </cell>
        </row>
        <row r="3">
          <cell r="D3">
            <v>186219000070</v>
          </cell>
          <cell r="E3" t="str">
            <v>COL TECNICO SUCRE</v>
          </cell>
          <cell r="F3">
            <v>331</v>
          </cell>
        </row>
        <row r="4">
          <cell r="D4">
            <v>286219000104</v>
          </cell>
          <cell r="E4" t="str">
            <v>ESC RUR MIX MICHOACAN</v>
          </cell>
          <cell r="F4">
            <v>115</v>
          </cell>
        </row>
        <row r="5">
          <cell r="D5">
            <v>286219000139</v>
          </cell>
          <cell r="E5" t="str">
            <v>I.E.R. ALBERTO LEON ROJAS - SEDE PRINCIPAL</v>
          </cell>
          <cell r="F5">
            <v>182</v>
          </cell>
        </row>
        <row r="6">
          <cell r="D6">
            <v>286219000112</v>
          </cell>
          <cell r="E6" t="str">
            <v>ESC RUR MIX BILING BUENOS AIRES</v>
          </cell>
          <cell r="F6">
            <v>8</v>
          </cell>
        </row>
        <row r="7">
          <cell r="D7">
            <v>286219000171</v>
          </cell>
          <cell r="E7" t="str">
            <v>ESC RUR MIX LAS PALMAS</v>
          </cell>
          <cell r="F7">
            <v>21</v>
          </cell>
        </row>
        <row r="8">
          <cell r="D8">
            <v>186573000354</v>
          </cell>
          <cell r="E8" t="str">
            <v>COL NAL JOSE MARIA HERNANDEZ</v>
          </cell>
          <cell r="F8">
            <v>1048</v>
          </cell>
        </row>
        <row r="9">
          <cell r="D9">
            <v>186573001415</v>
          </cell>
          <cell r="E9" t="str">
            <v>CENT DOCENTE JAIME GUZMAN SALAZAR</v>
          </cell>
          <cell r="F9">
            <v>619</v>
          </cell>
        </row>
        <row r="10">
          <cell r="D10">
            <v>186573000371</v>
          </cell>
          <cell r="E10" t="str">
            <v>COL CANDIDO LEGUIZAMO</v>
          </cell>
          <cell r="F10">
            <v>436</v>
          </cell>
        </row>
        <row r="11">
          <cell r="D11">
            <v>186573004457</v>
          </cell>
          <cell r="E11" t="str">
            <v>ESC URB MIX MIS PRIMERAS LETRAS</v>
          </cell>
          <cell r="F11">
            <v>74</v>
          </cell>
        </row>
        <row r="12">
          <cell r="D12">
            <v>186573004619</v>
          </cell>
          <cell r="E12" t="str">
            <v>CIUDADELA CANDIDO LEGUIZAMO</v>
          </cell>
          <cell r="F12">
            <v>484</v>
          </cell>
        </row>
        <row r="13">
          <cell r="D13">
            <v>186573004104</v>
          </cell>
          <cell r="E13" t="str">
            <v>ESC RUR MIX BILINGAE</v>
          </cell>
          <cell r="F13">
            <v>161</v>
          </cell>
        </row>
        <row r="14">
          <cell r="D14">
            <v>286573000065</v>
          </cell>
          <cell r="E14" t="str">
            <v>ESC RUR MIX AGUAS NEGRAS</v>
          </cell>
          <cell r="F14">
            <v>12</v>
          </cell>
        </row>
        <row r="15">
          <cell r="D15">
            <v>286573000138</v>
          </cell>
          <cell r="E15" t="str">
            <v>ESC RUR MIX LA SAMARITANA</v>
          </cell>
          <cell r="F15">
            <v>15</v>
          </cell>
        </row>
        <row r="16">
          <cell r="D16">
            <v>286573000316</v>
          </cell>
          <cell r="E16" t="str">
            <v>ESC RUR MIX LAGARTO COCHA</v>
          </cell>
          <cell r="F16">
            <v>7</v>
          </cell>
        </row>
        <row r="17">
          <cell r="D17">
            <v>286573001380</v>
          </cell>
          <cell r="E17" t="str">
            <v>ESC RUR MIX TUKUNARE</v>
          </cell>
          <cell r="F17">
            <v>5</v>
          </cell>
        </row>
        <row r="18">
          <cell r="D18">
            <v>186573004601</v>
          </cell>
          <cell r="E18" t="str">
            <v>INGA - KICHWA NUKANCHI RUNA - SEDE PRINCIPAL</v>
          </cell>
          <cell r="F18">
            <v>106</v>
          </cell>
        </row>
        <row r="19">
          <cell r="D19">
            <v>286573000057</v>
          </cell>
          <cell r="E19" t="str">
            <v>I.E.R. SAN PEDRO - SEDE PRINCIPAL</v>
          </cell>
          <cell r="F19">
            <v>66</v>
          </cell>
        </row>
        <row r="20">
          <cell r="D20">
            <v>286573000251</v>
          </cell>
          <cell r="E20" t="str">
            <v>ESC RUR MIX SAN ANTONIO</v>
          </cell>
          <cell r="F20">
            <v>15</v>
          </cell>
        </row>
        <row r="21">
          <cell r="D21">
            <v>286573000766</v>
          </cell>
          <cell r="E21" t="str">
            <v>ESC RUR MIX SAN FRANCISCO</v>
          </cell>
          <cell r="F21">
            <v>10</v>
          </cell>
        </row>
        <row r="22">
          <cell r="D22">
            <v>286573001401</v>
          </cell>
          <cell r="E22" t="str">
            <v>SAN JOSÉ</v>
          </cell>
          <cell r="F22">
            <v>11</v>
          </cell>
        </row>
        <row r="23">
          <cell r="D23">
            <v>286573001509</v>
          </cell>
          <cell r="E23" t="str">
            <v>ESC RUR MIX LOS LOBOS</v>
          </cell>
          <cell r="F23">
            <v>7</v>
          </cell>
        </row>
        <row r="24">
          <cell r="D24">
            <v>286573000073</v>
          </cell>
          <cell r="E24" t="str">
            <v>INS ETNOEDUCATIVA RURAL INDIGENA D+ONA SAFIA - REFUGIO</v>
          </cell>
          <cell r="F24">
            <v>98</v>
          </cell>
        </row>
        <row r="25">
          <cell r="D25">
            <v>286573001568</v>
          </cell>
          <cell r="E25" t="str">
            <v>ESC RUR MIX BELLA VISTA</v>
          </cell>
          <cell r="F25">
            <v>19</v>
          </cell>
        </row>
        <row r="26">
          <cell r="D26">
            <v>286573003919</v>
          </cell>
          <cell r="E26" t="str">
            <v>ESC RUR MIX MARTHA LUCIA LOTERO</v>
          </cell>
          <cell r="F26">
            <v>14</v>
          </cell>
        </row>
        <row r="27">
          <cell r="D27">
            <v>286573800011</v>
          </cell>
          <cell r="E27" t="str">
            <v>KA+IYANO</v>
          </cell>
          <cell r="F27">
            <v>12</v>
          </cell>
        </row>
        <row r="28">
          <cell r="D28">
            <v>286573000081</v>
          </cell>
          <cell r="E28" t="str">
            <v>INST ETNOEDUCATIVA RUR INDIGENA KICHWA LLAKTAMANDA - ANTONIO NARIÑO</v>
          </cell>
          <cell r="F28">
            <v>139</v>
          </cell>
        </row>
        <row r="29">
          <cell r="D29">
            <v>286573000260</v>
          </cell>
          <cell r="E29" t="str">
            <v>ESC RUR MIX NDIG PUNTALES</v>
          </cell>
          <cell r="F29">
            <v>56</v>
          </cell>
        </row>
        <row r="30">
          <cell r="D30">
            <v>286573003889</v>
          </cell>
          <cell r="E30" t="str">
            <v>E.R.M. LA QUEBRADITA</v>
          </cell>
          <cell r="F30">
            <v>29</v>
          </cell>
        </row>
        <row r="31">
          <cell r="D31">
            <v>286573000634</v>
          </cell>
          <cell r="E31" t="str">
            <v>ESC RUR MIX INDIGENA LA APAYA</v>
          </cell>
          <cell r="F31">
            <v>16</v>
          </cell>
        </row>
        <row r="32">
          <cell r="D32">
            <v>286573000804</v>
          </cell>
          <cell r="E32" t="str">
            <v>ESC RUR MIX SANTA CECILIA</v>
          </cell>
          <cell r="F32">
            <v>126</v>
          </cell>
        </row>
        <row r="33">
          <cell r="D33">
            <v>286573001533</v>
          </cell>
          <cell r="E33" t="str">
            <v>ESC RUR MIX LUZ DE AMERICA</v>
          </cell>
          <cell r="F33">
            <v>23</v>
          </cell>
        </row>
        <row r="34">
          <cell r="D34">
            <v>286573003838</v>
          </cell>
          <cell r="E34" t="str">
            <v>ESC RUR MIX EL CAMPEON</v>
          </cell>
          <cell r="F34">
            <v>17</v>
          </cell>
        </row>
        <row r="35">
          <cell r="D35">
            <v>286573003986</v>
          </cell>
          <cell r="E35" t="str">
            <v>ESC RUR MIX INDIGENA LA PERECERA</v>
          </cell>
          <cell r="F35">
            <v>29</v>
          </cell>
        </row>
        <row r="36">
          <cell r="D36">
            <v>286573004125</v>
          </cell>
          <cell r="E36" t="str">
            <v>ESC RUR MIX BAJO REMANSO</v>
          </cell>
          <cell r="F36">
            <v>9</v>
          </cell>
        </row>
        <row r="37">
          <cell r="D37">
            <v>286573004400</v>
          </cell>
          <cell r="E37" t="str">
            <v>ESC RUR MIX INDIG PUERTO RICO</v>
          </cell>
          <cell r="F37">
            <v>15</v>
          </cell>
        </row>
        <row r="38">
          <cell r="D38">
            <v>286573004516</v>
          </cell>
          <cell r="E38" t="str">
            <v>E.R.M. SANTA TERESITA</v>
          </cell>
          <cell r="F38">
            <v>11</v>
          </cell>
        </row>
        <row r="39">
          <cell r="D39">
            <v>286001001702</v>
          </cell>
          <cell r="E39" t="str">
            <v>ESC RUR MIX EL BALSAL</v>
          </cell>
          <cell r="F39">
            <v>5</v>
          </cell>
        </row>
        <row r="40">
          <cell r="D40">
            <v>286573000618</v>
          </cell>
          <cell r="E40" t="str">
            <v>ESC RUR MIX LA FLORIDA</v>
          </cell>
          <cell r="F40">
            <v>5</v>
          </cell>
        </row>
        <row r="41">
          <cell r="D41">
            <v>286573000839</v>
          </cell>
          <cell r="E41" t="str">
            <v>ESC RUR MIX BOCANA DEL YURILLA</v>
          </cell>
          <cell r="F41">
            <v>69</v>
          </cell>
        </row>
        <row r="42">
          <cell r="D42">
            <v>286573003943</v>
          </cell>
          <cell r="E42" t="str">
            <v>ESC RUR MIX LA ESMERALDA</v>
          </cell>
          <cell r="F42">
            <v>7</v>
          </cell>
        </row>
        <row r="43">
          <cell r="D43">
            <v>286573004052</v>
          </cell>
          <cell r="E43" t="str">
            <v>ESC RUR MIX EL DIAMANTE</v>
          </cell>
          <cell r="F43">
            <v>7</v>
          </cell>
        </row>
        <row r="44">
          <cell r="D44">
            <v>286573004460</v>
          </cell>
          <cell r="E44" t="str">
            <v>ESC RUR MIX LOS MANGOS</v>
          </cell>
          <cell r="F44">
            <v>6</v>
          </cell>
        </row>
        <row r="45">
          <cell r="D45">
            <v>286573000031</v>
          </cell>
          <cell r="E45" t="str">
            <v>ESC RUR MIX LA CONCEPCION II</v>
          </cell>
          <cell r="F45">
            <v>25</v>
          </cell>
        </row>
        <row r="46">
          <cell r="D46">
            <v>286573000383</v>
          </cell>
          <cell r="E46" t="str">
            <v>ESC RUR MIX MONTEPA</v>
          </cell>
          <cell r="F46">
            <v>4</v>
          </cell>
        </row>
        <row r="47">
          <cell r="D47">
            <v>286573000391</v>
          </cell>
          <cell r="E47" t="str">
            <v>ESC RUR MIX PE¥A COLORADA</v>
          </cell>
          <cell r="F47">
            <v>8</v>
          </cell>
        </row>
        <row r="48">
          <cell r="D48">
            <v>286573000871</v>
          </cell>
          <cell r="E48" t="str">
            <v>ESC RUR MIX EL HACHA</v>
          </cell>
          <cell r="F48">
            <v>24</v>
          </cell>
        </row>
        <row r="49">
          <cell r="D49">
            <v>286573000880</v>
          </cell>
          <cell r="E49" t="str">
            <v>ESC RUR MIX EL REMANSO</v>
          </cell>
          <cell r="F49">
            <v>8</v>
          </cell>
        </row>
        <row r="50">
          <cell r="D50">
            <v>286573000901</v>
          </cell>
          <cell r="E50" t="str">
            <v>I.E.R. RUR JORGE ELIECER GAITAN - SEDE PRINCIAPL</v>
          </cell>
          <cell r="F50">
            <v>449</v>
          </cell>
        </row>
        <row r="51">
          <cell r="D51">
            <v>286573001240</v>
          </cell>
          <cell r="E51" t="str">
            <v>ESC RUR MIX EL TABLERO</v>
          </cell>
          <cell r="F51">
            <v>29</v>
          </cell>
        </row>
        <row r="52">
          <cell r="D52">
            <v>286573000243</v>
          </cell>
          <cell r="E52" t="str">
            <v>ESC RUR MIX LA REFORMA</v>
          </cell>
          <cell r="F52">
            <v>20</v>
          </cell>
        </row>
        <row r="53">
          <cell r="D53">
            <v>286573000979</v>
          </cell>
          <cell r="E53" t="str">
            <v>I.E.R. NUEVA APAYA - SEDE PRINCIPAL</v>
          </cell>
          <cell r="F53">
            <v>126</v>
          </cell>
        </row>
        <row r="54">
          <cell r="D54">
            <v>286573004425</v>
          </cell>
          <cell r="E54" t="str">
            <v>ESC RUR MIX LA REFORMITA</v>
          </cell>
          <cell r="F54">
            <v>12</v>
          </cell>
        </row>
        <row r="55">
          <cell r="D55">
            <v>286573004478</v>
          </cell>
          <cell r="E55" t="str">
            <v>ESC RUR MIX ALTO CASACUNTE</v>
          </cell>
          <cell r="F55">
            <v>9</v>
          </cell>
        </row>
        <row r="56">
          <cell r="D56">
            <v>286001001974</v>
          </cell>
          <cell r="E56" t="str">
            <v>ESC RUR MIX LOMA ENCANTADA</v>
          </cell>
          <cell r="F56">
            <v>27</v>
          </cell>
        </row>
        <row r="57">
          <cell r="D57">
            <v>286573000219</v>
          </cell>
          <cell r="E57" t="str">
            <v>ESC RUR MIX AGUA NEGRA</v>
          </cell>
          <cell r="F57">
            <v>17</v>
          </cell>
        </row>
        <row r="58">
          <cell r="D58">
            <v>286573001126</v>
          </cell>
          <cell r="E58" t="str">
            <v>C.E.R. SANTA MARIA - SEDE PRINCIPAL</v>
          </cell>
          <cell r="F58">
            <v>18</v>
          </cell>
        </row>
        <row r="59">
          <cell r="D59">
            <v>286573003781</v>
          </cell>
          <cell r="E59" t="str">
            <v>ESC RUR MIX SAN JUAN DE BEDOUTH</v>
          </cell>
          <cell r="F59">
            <v>13</v>
          </cell>
        </row>
        <row r="60">
          <cell r="D60">
            <v>286573003871</v>
          </cell>
          <cell r="E60" t="str">
            <v>ESC RUR MIX NUEVO FUTURO</v>
          </cell>
          <cell r="F60">
            <v>10</v>
          </cell>
        </row>
        <row r="61">
          <cell r="D61">
            <v>286573004036</v>
          </cell>
          <cell r="E61" t="str">
            <v>ESC RUR MIX LA TIGRILLO</v>
          </cell>
          <cell r="F61">
            <v>8</v>
          </cell>
        </row>
        <row r="62">
          <cell r="D62">
            <v>286573004532</v>
          </cell>
          <cell r="E62" t="str">
            <v>FLORIDA DOS</v>
          </cell>
          <cell r="F62">
            <v>14</v>
          </cell>
        </row>
        <row r="63">
          <cell r="D63">
            <v>286573004541</v>
          </cell>
          <cell r="E63" t="str">
            <v>E.R.M. NASAKIWE</v>
          </cell>
          <cell r="F63">
            <v>20</v>
          </cell>
        </row>
        <row r="64">
          <cell r="D64">
            <v>286573004559</v>
          </cell>
          <cell r="E64" t="str">
            <v>E.R.M. LA LLANADA</v>
          </cell>
          <cell r="F64">
            <v>8</v>
          </cell>
        </row>
        <row r="65">
          <cell r="D65">
            <v>286568005300</v>
          </cell>
          <cell r="E65" t="str">
            <v>ESC RUR MIX LAS VEGAS</v>
          </cell>
          <cell r="F65">
            <v>4</v>
          </cell>
        </row>
        <row r="66">
          <cell r="D66">
            <v>286573000235</v>
          </cell>
          <cell r="E66" t="str">
            <v>ESC RUR MIX LA VICTORIA</v>
          </cell>
          <cell r="F66">
            <v>14</v>
          </cell>
        </row>
        <row r="67">
          <cell r="D67">
            <v>286573001207</v>
          </cell>
          <cell r="E67" t="str">
            <v>ESC RUR MIX CORDOBA</v>
          </cell>
          <cell r="F67">
            <v>16</v>
          </cell>
        </row>
        <row r="68">
          <cell r="D68">
            <v>286573001371</v>
          </cell>
          <cell r="E68" t="str">
            <v>COL AGROP LEONIDAS NORZAGARAY</v>
          </cell>
          <cell r="F68">
            <v>227</v>
          </cell>
        </row>
        <row r="69">
          <cell r="D69">
            <v>286573001436</v>
          </cell>
          <cell r="E69" t="str">
            <v>ESC RUR MIX SANTANDER</v>
          </cell>
          <cell r="F69">
            <v>18</v>
          </cell>
        </row>
        <row r="70">
          <cell r="D70">
            <v>286573004567</v>
          </cell>
          <cell r="E70" t="str">
            <v>ESC RUR MIX ALBANIA</v>
          </cell>
          <cell r="F70">
            <v>11</v>
          </cell>
        </row>
        <row r="71">
          <cell r="D71">
            <v>286001002954</v>
          </cell>
          <cell r="E71" t="str">
            <v>ESC RUR MIX SANTA TERESITA MERENDU</v>
          </cell>
          <cell r="F71">
            <v>13</v>
          </cell>
        </row>
        <row r="72">
          <cell r="D72">
            <v>286573000278</v>
          </cell>
          <cell r="E72" t="str">
            <v>ESC RUR MIX PUERTO BOY</v>
          </cell>
          <cell r="F72">
            <v>5</v>
          </cell>
        </row>
        <row r="73">
          <cell r="D73">
            <v>286573000642</v>
          </cell>
          <cell r="E73" t="str">
            <v>ESC RUR MIX MARIA INMACULADA</v>
          </cell>
          <cell r="F73">
            <v>8</v>
          </cell>
        </row>
        <row r="74">
          <cell r="D74">
            <v>286573003846</v>
          </cell>
          <cell r="E74" t="str">
            <v>ESC RUR MIX PETERRUMBE</v>
          </cell>
          <cell r="F74">
            <v>3</v>
          </cell>
        </row>
        <row r="75">
          <cell r="D75">
            <v>286573003862</v>
          </cell>
          <cell r="E75" t="str">
            <v>ESC RUR MIX LA NUEVA ESPERANZA</v>
          </cell>
          <cell r="F75">
            <v>20</v>
          </cell>
        </row>
        <row r="76">
          <cell r="D76">
            <v>286573003901</v>
          </cell>
          <cell r="E76" t="str">
            <v>ESC RUR MIX SAN LUIS GONZAGA</v>
          </cell>
          <cell r="F76">
            <v>70</v>
          </cell>
        </row>
        <row r="77">
          <cell r="D77">
            <v>286573004281</v>
          </cell>
          <cell r="E77" t="str">
            <v>ESC RUR MIX LA MISTELA</v>
          </cell>
          <cell r="F77">
            <v>11</v>
          </cell>
        </row>
        <row r="78">
          <cell r="D78">
            <v>286573001517</v>
          </cell>
          <cell r="E78" t="str">
            <v>ESC RUR MIX EL ROSARIO</v>
          </cell>
          <cell r="F78">
            <v>10</v>
          </cell>
        </row>
        <row r="79">
          <cell r="D79">
            <v>286573003790</v>
          </cell>
          <cell r="E79" t="str">
            <v>ESC RUR MIX LA COCHA CRISTALINA</v>
          </cell>
          <cell r="F79">
            <v>1</v>
          </cell>
        </row>
        <row r="80">
          <cell r="D80">
            <v>286573003811</v>
          </cell>
          <cell r="E80" t="str">
            <v>ESC RUR MIX PAILITAS</v>
          </cell>
          <cell r="F80">
            <v>35</v>
          </cell>
        </row>
        <row r="81">
          <cell r="D81">
            <v>286573003927</v>
          </cell>
          <cell r="E81" t="str">
            <v>CENT EDUC ANDINO</v>
          </cell>
          <cell r="F81">
            <v>197</v>
          </cell>
        </row>
        <row r="82">
          <cell r="D82">
            <v>286573004028</v>
          </cell>
          <cell r="E82" t="str">
            <v>ESC RUR MIX  EL ROSAL</v>
          </cell>
          <cell r="F82">
            <v>9</v>
          </cell>
        </row>
        <row r="83">
          <cell r="D83">
            <v>286573000154</v>
          </cell>
          <cell r="E83" t="str">
            <v>ESC RUR MIX BAJO CASACUNTE</v>
          </cell>
          <cell r="F83">
            <v>6</v>
          </cell>
        </row>
        <row r="84">
          <cell r="D84">
            <v>286573000600</v>
          </cell>
          <cell r="E84" t="str">
            <v>ESC RUR MIX EL PARAISO</v>
          </cell>
          <cell r="F84">
            <v>10</v>
          </cell>
        </row>
        <row r="85">
          <cell r="D85">
            <v>286573000669</v>
          </cell>
          <cell r="E85" t="str">
            <v>ESC RUR MIX LA ESPERANZA</v>
          </cell>
          <cell r="F85">
            <v>4</v>
          </cell>
        </row>
        <row r="86">
          <cell r="D86">
            <v>286573000715</v>
          </cell>
          <cell r="E86" t="str">
            <v>ESC RUR MIX ISLA NUEVA</v>
          </cell>
          <cell r="F86">
            <v>15</v>
          </cell>
        </row>
        <row r="87">
          <cell r="D87">
            <v>286573003935</v>
          </cell>
          <cell r="E87" t="str">
            <v>I.E. RUR OVER ANTONIO MORALES - SEDE PRINCIPAL</v>
          </cell>
          <cell r="F87">
            <v>41</v>
          </cell>
        </row>
        <row r="88">
          <cell r="D88">
            <v>286573003951</v>
          </cell>
          <cell r="E88" t="str">
            <v>ESC RUR MIX SOLARTE OBANDO</v>
          </cell>
          <cell r="F88">
            <v>3</v>
          </cell>
        </row>
        <row r="89">
          <cell r="D89">
            <v>286573001304</v>
          </cell>
          <cell r="E89" t="str">
            <v>ESC RUR MIX SAN JOAQUIN</v>
          </cell>
          <cell r="F89">
            <v>6</v>
          </cell>
        </row>
        <row r="90">
          <cell r="D90">
            <v>286573001321</v>
          </cell>
          <cell r="E90" t="str">
            <v>ESC RUR MIX ALTO RESTREPO</v>
          </cell>
          <cell r="F90">
            <v>5</v>
          </cell>
        </row>
        <row r="91">
          <cell r="D91">
            <v>286573001428</v>
          </cell>
          <cell r="E91" t="str">
            <v>ESC RUR MIX ALTO AGUA BLANCA</v>
          </cell>
          <cell r="F91">
            <v>6</v>
          </cell>
        </row>
        <row r="92">
          <cell r="D92">
            <v>286573001487</v>
          </cell>
          <cell r="E92" t="str">
            <v>ESC RUR MIX PUERTO PRINCIPE DOS</v>
          </cell>
          <cell r="F92">
            <v>9</v>
          </cell>
        </row>
        <row r="93">
          <cell r="D93">
            <v>286573001592</v>
          </cell>
          <cell r="E93" t="str">
            <v>ESC RUR MIX BALSORA</v>
          </cell>
          <cell r="F93">
            <v>11</v>
          </cell>
        </row>
        <row r="94">
          <cell r="D94">
            <v>286573003978</v>
          </cell>
          <cell r="E94" t="str">
            <v>ESC RUR MIX LUIS VIDALES DEL PIÑUÑA NEGRO</v>
          </cell>
          <cell r="F94">
            <v>149</v>
          </cell>
        </row>
        <row r="95">
          <cell r="D95">
            <v>286573000103</v>
          </cell>
          <cell r="E95" t="str">
            <v>ESC RUR MIX CONSARA</v>
          </cell>
          <cell r="F95">
            <v>29</v>
          </cell>
        </row>
        <row r="96">
          <cell r="D96">
            <v>286573000588</v>
          </cell>
          <cell r="E96" t="str">
            <v>ESC RUR MIX JIRIJIRI</v>
          </cell>
          <cell r="F96">
            <v>30</v>
          </cell>
        </row>
        <row r="97">
          <cell r="D97">
            <v>286573000944</v>
          </cell>
          <cell r="E97" t="str">
            <v>ESC RUR MIX EL PROGRESO</v>
          </cell>
          <cell r="F97">
            <v>11</v>
          </cell>
        </row>
        <row r="98">
          <cell r="D98">
            <v>286573004441</v>
          </cell>
          <cell r="E98" t="str">
            <v>ESC RUR MIX UMANCIA</v>
          </cell>
          <cell r="F98">
            <v>50</v>
          </cell>
        </row>
        <row r="99">
          <cell r="D99">
            <v>286573004583</v>
          </cell>
          <cell r="E99" t="str">
            <v>ESC RUR MIX PRIMAVERA</v>
          </cell>
          <cell r="F99">
            <v>7</v>
          </cell>
        </row>
        <row r="100">
          <cell r="D100">
            <v>286573004591</v>
          </cell>
          <cell r="E100" t="str">
            <v>ESC RUR MIX LA GUAJIRA</v>
          </cell>
          <cell r="F100">
            <v>35</v>
          </cell>
        </row>
        <row r="101">
          <cell r="D101">
            <v>286573800002</v>
          </cell>
          <cell r="E101" t="str">
            <v>GUAQUIRA</v>
          </cell>
          <cell r="F101">
            <v>9</v>
          </cell>
        </row>
        <row r="102">
          <cell r="D102">
            <v>186001000175</v>
          </cell>
          <cell r="E102" t="str">
            <v>I.E. PIO XII - SEDE PRINCIAPL</v>
          </cell>
          <cell r="F102">
            <v>1841</v>
          </cell>
        </row>
        <row r="103">
          <cell r="D103">
            <v>186001000230</v>
          </cell>
          <cell r="E103" t="str">
            <v>ESC URB MIX CIUDAD JARDIN</v>
          </cell>
          <cell r="F103">
            <v>333</v>
          </cell>
        </row>
        <row r="104">
          <cell r="D104">
            <v>186001000248</v>
          </cell>
          <cell r="E104" t="str">
            <v>CENT EDUC FRAY PLACIDO</v>
          </cell>
          <cell r="F104">
            <v>341</v>
          </cell>
        </row>
        <row r="105">
          <cell r="D105">
            <v>186001003565</v>
          </cell>
          <cell r="E105" t="str">
            <v>ESC URB MIX LOS SAUCES</v>
          </cell>
          <cell r="F105">
            <v>1148</v>
          </cell>
        </row>
        <row r="106">
          <cell r="D106">
            <v>186001003590</v>
          </cell>
          <cell r="E106" t="str">
            <v>ESC URB MIX JOSE HOMERO</v>
          </cell>
          <cell r="F106">
            <v>86</v>
          </cell>
        </row>
        <row r="107">
          <cell r="D107">
            <v>186001000698</v>
          </cell>
          <cell r="E107" t="str">
            <v>COL CIAL SAN AGUSTIN MOCOA</v>
          </cell>
          <cell r="F107">
            <v>691</v>
          </cell>
        </row>
        <row r="108">
          <cell r="D108">
            <v>186001001783</v>
          </cell>
          <cell r="E108" t="str">
            <v>COL CIUDAD MOCOA</v>
          </cell>
          <cell r="F108">
            <v>1065</v>
          </cell>
        </row>
        <row r="109">
          <cell r="D109">
            <v>186001002241</v>
          </cell>
          <cell r="E109" t="str">
            <v>COL SANTA MARIA GORETTI</v>
          </cell>
          <cell r="F109">
            <v>1607</v>
          </cell>
        </row>
        <row r="110">
          <cell r="D110">
            <v>186001002798</v>
          </cell>
          <cell r="E110" t="str">
            <v>I.E. ETNOEDUCATIVA BILINGUE INGA -SEDE PRINCIPAL</v>
          </cell>
          <cell r="F110">
            <v>85</v>
          </cell>
        </row>
        <row r="111">
          <cell r="D111">
            <v>286001003951</v>
          </cell>
          <cell r="E111" t="str">
            <v>BELÉN DE PALMAR</v>
          </cell>
          <cell r="F111">
            <v>190</v>
          </cell>
        </row>
        <row r="112">
          <cell r="D112">
            <v>186001003603</v>
          </cell>
          <cell r="E112" t="str">
            <v>COL BAS FIDEL DE MONCLART</v>
          </cell>
          <cell r="F112">
            <v>575</v>
          </cell>
        </row>
        <row r="113">
          <cell r="D113">
            <v>286001000269</v>
          </cell>
          <cell r="E113" t="str">
            <v>ESC RUR MIX TEBAIDA</v>
          </cell>
          <cell r="F113">
            <v>7</v>
          </cell>
        </row>
        <row r="114">
          <cell r="D114">
            <v>286001000277</v>
          </cell>
          <cell r="E114" t="str">
            <v>I.E.R. SIMON BOLIVAR</v>
          </cell>
          <cell r="F114">
            <v>441</v>
          </cell>
        </row>
        <row r="115">
          <cell r="D115">
            <v>286001000404</v>
          </cell>
          <cell r="E115" t="str">
            <v>ESC RUR MIX PLANADAS</v>
          </cell>
          <cell r="F115">
            <v>86</v>
          </cell>
        </row>
        <row r="116">
          <cell r="D116">
            <v>286001000650</v>
          </cell>
          <cell r="E116" t="str">
            <v>ESC RUR MIX RUMIYACO</v>
          </cell>
          <cell r="F116">
            <v>43</v>
          </cell>
        </row>
        <row r="117">
          <cell r="D117">
            <v>286885001565</v>
          </cell>
          <cell r="E117" t="str">
            <v>ESC RUR MIX ALTO ESLABON</v>
          </cell>
          <cell r="F117">
            <v>10</v>
          </cell>
        </row>
        <row r="118">
          <cell r="D118">
            <v>286001000293</v>
          </cell>
          <cell r="E118" t="str">
            <v>C.E.R. PUEBLO VIEJO - SEDE PRINCIPAL</v>
          </cell>
          <cell r="F118">
            <v>107</v>
          </cell>
        </row>
        <row r="119">
          <cell r="D119">
            <v>286001000358</v>
          </cell>
          <cell r="E119" t="str">
            <v>ESC RUR MIX CAMPUCANA</v>
          </cell>
          <cell r="F119">
            <v>6</v>
          </cell>
        </row>
        <row r="120">
          <cell r="D120">
            <v>286001000366</v>
          </cell>
          <cell r="E120" t="str">
            <v>ESC RUR MIX SAN ANTONIO</v>
          </cell>
          <cell r="F120">
            <v>18</v>
          </cell>
        </row>
        <row r="121">
          <cell r="D121">
            <v>286001001893</v>
          </cell>
          <cell r="E121" t="str">
            <v>ESC RUR MIX SAN JOSE DE INGEOMINAS</v>
          </cell>
          <cell r="F121">
            <v>4</v>
          </cell>
        </row>
        <row r="122">
          <cell r="D122">
            <v>286001002563</v>
          </cell>
          <cell r="E122" t="str">
            <v>SAN MARTIN</v>
          </cell>
          <cell r="F122">
            <v>4</v>
          </cell>
        </row>
        <row r="123">
          <cell r="D123">
            <v>286001000633</v>
          </cell>
          <cell r="E123" t="str">
            <v>IE RUR ALTO AFAN - SEDE PRINCIPAL</v>
          </cell>
          <cell r="F123">
            <v>275</v>
          </cell>
        </row>
        <row r="124">
          <cell r="D124">
            <v>286001003888</v>
          </cell>
          <cell r="E124" t="str">
            <v>ESC RUR MIX NUEVA ESPERANZA</v>
          </cell>
          <cell r="F124">
            <v>63</v>
          </cell>
        </row>
        <row r="125">
          <cell r="D125">
            <v>286001003896</v>
          </cell>
          <cell r="E125" t="str">
            <v>ESC RUR MIX QUINCE DE MAYO</v>
          </cell>
          <cell r="F125">
            <v>47</v>
          </cell>
        </row>
        <row r="126">
          <cell r="D126">
            <v>286001003900</v>
          </cell>
          <cell r="E126" t="str">
            <v>ESC RUR MIX ETNOEDUCATIVA DESAYOK YANACONA</v>
          </cell>
          <cell r="F126">
            <v>14</v>
          </cell>
        </row>
        <row r="127">
          <cell r="D127">
            <v>286001000374</v>
          </cell>
          <cell r="E127" t="str">
            <v>ESC RUR MIX SAN JOSE DEL PEPINO</v>
          </cell>
          <cell r="F127">
            <v>117</v>
          </cell>
        </row>
        <row r="128">
          <cell r="D128">
            <v>286001000382</v>
          </cell>
          <cell r="E128" t="str">
            <v>ESC RUR MIX SAN LUIS CHONTAYACO</v>
          </cell>
          <cell r="F128">
            <v>17</v>
          </cell>
        </row>
        <row r="129">
          <cell r="D129">
            <v>286001001656</v>
          </cell>
          <cell r="E129" t="str">
            <v>ESC RUR MIX VILLA NUEVA</v>
          </cell>
          <cell r="F129">
            <v>14</v>
          </cell>
        </row>
        <row r="130">
          <cell r="D130">
            <v>286001001800</v>
          </cell>
          <cell r="E130" t="str">
            <v>ESC RUR MIX CALIYACO</v>
          </cell>
          <cell r="F130">
            <v>15</v>
          </cell>
        </row>
        <row r="131">
          <cell r="D131">
            <v>286001003446</v>
          </cell>
          <cell r="E131" t="str">
            <v>ESC RUR MIX LOS GUADUALES</v>
          </cell>
          <cell r="F131">
            <v>11</v>
          </cell>
        </row>
        <row r="132">
          <cell r="D132">
            <v>286001003993</v>
          </cell>
          <cell r="E132" t="str">
            <v>ESC RUR MIX VILLA ROSA</v>
          </cell>
          <cell r="F132">
            <v>126</v>
          </cell>
        </row>
        <row r="133">
          <cell r="D133">
            <v>286001004001</v>
          </cell>
          <cell r="E133" t="str">
            <v>ESC RUR MIX EL PARAISO</v>
          </cell>
          <cell r="F133">
            <v>34</v>
          </cell>
        </row>
        <row r="134">
          <cell r="D134">
            <v>286001800001</v>
          </cell>
          <cell r="E134" t="str">
            <v>ESC RUR MIX EL LIBANO</v>
          </cell>
          <cell r="F134">
            <v>14</v>
          </cell>
        </row>
        <row r="135">
          <cell r="D135">
            <v>286001000021</v>
          </cell>
          <cell r="E135" t="str">
            <v>ESC RUR MIX EL MESON</v>
          </cell>
          <cell r="F135">
            <v>20</v>
          </cell>
        </row>
        <row r="136">
          <cell r="D136">
            <v>286001000111</v>
          </cell>
          <cell r="E136" t="str">
            <v>ESC RUR MIX GUADALUPE</v>
          </cell>
          <cell r="F136">
            <v>11</v>
          </cell>
        </row>
        <row r="137">
          <cell r="D137">
            <v>286001000421</v>
          </cell>
          <cell r="E137" t="str">
            <v>ESC RUR MIX LA PASERA</v>
          </cell>
          <cell r="F137">
            <v>13</v>
          </cell>
        </row>
        <row r="138">
          <cell r="D138">
            <v>286001003292</v>
          </cell>
          <cell r="E138" t="str">
            <v>I.E.R. CIUDAD PUERTO LIMON - SEDE PRINCIPAL</v>
          </cell>
          <cell r="F138">
            <v>153</v>
          </cell>
        </row>
        <row r="139">
          <cell r="D139">
            <v>286001003667</v>
          </cell>
          <cell r="E139" t="str">
            <v>ESC RUR MIX VILLA GLORIA TOROYACO</v>
          </cell>
          <cell r="F139">
            <v>10</v>
          </cell>
        </row>
        <row r="140">
          <cell r="D140">
            <v>486001000012</v>
          </cell>
          <cell r="E140" t="str">
            <v>ESC RUR MIX LAS PALMERAS</v>
          </cell>
          <cell r="F140">
            <v>12</v>
          </cell>
        </row>
        <row r="141">
          <cell r="D141">
            <v>486001000071</v>
          </cell>
          <cell r="E141" t="str">
            <v>ERM MARIA INMACULADA</v>
          </cell>
          <cell r="F141">
            <v>116</v>
          </cell>
        </row>
        <row r="142">
          <cell r="D142">
            <v>286001003390</v>
          </cell>
          <cell r="E142" t="str">
            <v>ESC RUR MIX BILINGUE KAMENSAT</v>
          </cell>
          <cell r="F142">
            <v>48</v>
          </cell>
        </row>
        <row r="143">
          <cell r="D143">
            <v>286001003543</v>
          </cell>
          <cell r="E143" t="str">
            <v>I.E.R. ABORIGENES DE COLOMBIA - SEDE PRINCIPAL</v>
          </cell>
          <cell r="F143">
            <v>110</v>
          </cell>
        </row>
        <row r="144">
          <cell r="D144">
            <v>286001003977</v>
          </cell>
          <cell r="E144" t="str">
            <v>SAN LUIS LAS VEGAS</v>
          </cell>
          <cell r="F144">
            <v>17</v>
          </cell>
        </row>
        <row r="145">
          <cell r="D145">
            <v>486001000349</v>
          </cell>
          <cell r="E145" t="str">
            <v>ESC RUR MIX YUNGUILLO</v>
          </cell>
          <cell r="F145">
            <v>77</v>
          </cell>
        </row>
        <row r="146">
          <cell r="D146">
            <v>486001000721</v>
          </cell>
          <cell r="E146" t="str">
            <v>ESC RUR MIX OSOCOCHA</v>
          </cell>
          <cell r="F146">
            <v>23</v>
          </cell>
        </row>
        <row r="147">
          <cell r="D147">
            <v>286001000323</v>
          </cell>
          <cell r="E147" t="str">
            <v>ESC RUR MIX TICUANAYOY</v>
          </cell>
          <cell r="F147">
            <v>17</v>
          </cell>
        </row>
        <row r="148">
          <cell r="D148">
            <v>286001002547</v>
          </cell>
          <cell r="E148" t="str">
            <v>ESC RUR MIX FRONTERISA EL PAISAJE</v>
          </cell>
          <cell r="F148">
            <v>14</v>
          </cell>
        </row>
        <row r="149">
          <cell r="D149">
            <v>286001002580</v>
          </cell>
          <cell r="E149" t="str">
            <v>ESC RUR MIX SAN JOAQUIN</v>
          </cell>
          <cell r="F149">
            <v>7</v>
          </cell>
        </row>
        <row r="150">
          <cell r="D150">
            <v>286001003969</v>
          </cell>
          <cell r="E150" t="str">
            <v>QUEBRADA SAN ANTONIO</v>
          </cell>
          <cell r="F150">
            <v>6</v>
          </cell>
        </row>
        <row r="151">
          <cell r="D151">
            <v>486001000331</v>
          </cell>
          <cell r="E151" t="str">
            <v>C.E.R. CONDAGUA - SEDE PRINCIPAL</v>
          </cell>
          <cell r="F151">
            <v>62</v>
          </cell>
        </row>
        <row r="152">
          <cell r="D152">
            <v>186320000102</v>
          </cell>
          <cell r="E152" t="str">
            <v>ESC URB MIX ORITO II</v>
          </cell>
          <cell r="F152">
            <v>227</v>
          </cell>
        </row>
        <row r="153">
          <cell r="D153">
            <v>186320000188</v>
          </cell>
          <cell r="E153" t="str">
            <v>COL SAN JOSE DE ORITO</v>
          </cell>
          <cell r="F153">
            <v>1559</v>
          </cell>
        </row>
        <row r="154">
          <cell r="D154">
            <v>186320000846</v>
          </cell>
          <cell r="E154" t="str">
            <v>INST LUIS CARLOS GALAN</v>
          </cell>
          <cell r="F154">
            <v>694</v>
          </cell>
        </row>
        <row r="155">
          <cell r="D155">
            <v>186320001591</v>
          </cell>
          <cell r="E155" t="str">
            <v>ESC URB MIX NVA COLOMBIA</v>
          </cell>
          <cell r="F155">
            <v>341</v>
          </cell>
        </row>
        <row r="156">
          <cell r="D156">
            <v>186320001605</v>
          </cell>
          <cell r="E156" t="str">
            <v>ESC URB MIX GUILLERMO VALENCIA</v>
          </cell>
          <cell r="F156">
            <v>389</v>
          </cell>
        </row>
        <row r="157">
          <cell r="D157">
            <v>186320000528</v>
          </cell>
          <cell r="E157" t="str">
            <v>INST JORGE ELIECER GAITAN</v>
          </cell>
          <cell r="F157">
            <v>1251</v>
          </cell>
        </row>
        <row r="158">
          <cell r="D158">
            <v>186320000536</v>
          </cell>
          <cell r="E158" t="str">
            <v>COL TEC GABRIELA MISTRAL</v>
          </cell>
          <cell r="F158">
            <v>794</v>
          </cell>
        </row>
        <row r="159">
          <cell r="D159">
            <v>286320000140</v>
          </cell>
          <cell r="E159" t="str">
            <v>SIMORNA</v>
          </cell>
          <cell r="F159">
            <v>39</v>
          </cell>
        </row>
        <row r="160">
          <cell r="D160">
            <v>286320001405</v>
          </cell>
          <cell r="E160" t="str">
            <v>ESC RUR MIX LA CRISTALINA</v>
          </cell>
          <cell r="F160">
            <v>164</v>
          </cell>
        </row>
        <row r="161">
          <cell r="D161">
            <v>286320001529</v>
          </cell>
          <cell r="E161" t="str">
            <v>ESC RUR MIX CA¥ABRAVITA</v>
          </cell>
          <cell r="F161">
            <v>10</v>
          </cell>
        </row>
        <row r="162">
          <cell r="D162">
            <v>286320001634</v>
          </cell>
          <cell r="E162" t="str">
            <v>ESC RUR MIX CAMPOALEGRE</v>
          </cell>
          <cell r="F162">
            <v>27</v>
          </cell>
        </row>
        <row r="163">
          <cell r="D163">
            <v>286320001723</v>
          </cell>
          <cell r="E163" t="str">
            <v>ESC RUR MIX LA CRISTALINA VIDES</v>
          </cell>
          <cell r="F163">
            <v>5</v>
          </cell>
        </row>
        <row r="164">
          <cell r="D164">
            <v>286320002169</v>
          </cell>
          <cell r="E164" t="str">
            <v>ESC RUR MIX ALTO ORITO</v>
          </cell>
          <cell r="F164">
            <v>11</v>
          </cell>
        </row>
        <row r="165">
          <cell r="D165">
            <v>286320002380</v>
          </cell>
          <cell r="E165" t="str">
            <v>ESC RUR MIX VILLA RICA</v>
          </cell>
          <cell r="F165">
            <v>13</v>
          </cell>
        </row>
        <row r="166">
          <cell r="D166">
            <v>286320002461</v>
          </cell>
          <cell r="E166" t="str">
            <v>DE PURRA DE</v>
          </cell>
          <cell r="F166">
            <v>30</v>
          </cell>
        </row>
        <row r="167">
          <cell r="D167">
            <v>286320002568</v>
          </cell>
          <cell r="E167" t="str">
            <v>KIPARA</v>
          </cell>
          <cell r="F167">
            <v>13</v>
          </cell>
        </row>
        <row r="168">
          <cell r="D168">
            <v>286320002576</v>
          </cell>
          <cell r="E168" t="str">
            <v>DO JURA</v>
          </cell>
          <cell r="F168">
            <v>6</v>
          </cell>
        </row>
        <row r="169">
          <cell r="D169">
            <v>186320000081</v>
          </cell>
          <cell r="E169" t="str">
            <v>ESC URB MIX ALAMEDA</v>
          </cell>
          <cell r="F169">
            <v>35</v>
          </cell>
        </row>
        <row r="170">
          <cell r="D170">
            <v>286320000298</v>
          </cell>
          <cell r="E170" t="str">
            <v>C.E.R. ALTAMIRA - SEDE PRINCIPAL</v>
          </cell>
          <cell r="F170">
            <v>19</v>
          </cell>
        </row>
        <row r="171">
          <cell r="D171">
            <v>286320001235</v>
          </cell>
          <cell r="E171" t="str">
            <v>ESC RUR MIX EL NARANJITO</v>
          </cell>
          <cell r="F171">
            <v>22</v>
          </cell>
        </row>
        <row r="172">
          <cell r="D172">
            <v>286320001332</v>
          </cell>
          <cell r="E172" t="str">
            <v>ESC RUR MIX GUAYABAL</v>
          </cell>
          <cell r="F172">
            <v>10</v>
          </cell>
        </row>
        <row r="173">
          <cell r="D173">
            <v>286320001341</v>
          </cell>
          <cell r="E173" t="str">
            <v>ESC RUR MIX LA SERRANIA</v>
          </cell>
          <cell r="F173">
            <v>9</v>
          </cell>
        </row>
        <row r="174">
          <cell r="D174">
            <v>286320001910</v>
          </cell>
          <cell r="E174" t="str">
            <v>ESC RUR MIX LA FLORIDA</v>
          </cell>
          <cell r="F174">
            <v>9</v>
          </cell>
        </row>
        <row r="175">
          <cell r="D175">
            <v>286320002479</v>
          </cell>
          <cell r="E175" t="str">
            <v>SANTA MARTHA</v>
          </cell>
          <cell r="F175">
            <v>6</v>
          </cell>
        </row>
        <row r="176">
          <cell r="D176">
            <v>286320002487</v>
          </cell>
          <cell r="E176" t="str">
            <v>SELVAS DEL PUTUMAYO</v>
          </cell>
          <cell r="F176">
            <v>26</v>
          </cell>
        </row>
        <row r="177">
          <cell r="D177">
            <v>286320000131</v>
          </cell>
          <cell r="E177" t="str">
            <v>ESC RUR MIX MONSERRATE</v>
          </cell>
          <cell r="F177">
            <v>35</v>
          </cell>
        </row>
        <row r="178">
          <cell r="D178">
            <v>286320000271</v>
          </cell>
          <cell r="E178" t="str">
            <v>ESC RUR MIX EL MIRADOR PEPINO</v>
          </cell>
          <cell r="F178">
            <v>5</v>
          </cell>
        </row>
        <row r="179">
          <cell r="D179">
            <v>286320000301</v>
          </cell>
          <cell r="E179" t="str">
            <v>C.E.R. SINAI - SEDE PRINCIPAL</v>
          </cell>
          <cell r="F179">
            <v>64</v>
          </cell>
        </row>
        <row r="180">
          <cell r="D180">
            <v>286320001189</v>
          </cell>
          <cell r="E180" t="str">
            <v>ESC RUR MIX PALMIRA</v>
          </cell>
          <cell r="F180">
            <v>12</v>
          </cell>
        </row>
        <row r="181">
          <cell r="D181">
            <v>286320001201</v>
          </cell>
          <cell r="E181" t="str">
            <v>ESC RUR MIX EL DIVISO</v>
          </cell>
          <cell r="F181">
            <v>6</v>
          </cell>
        </row>
        <row r="182">
          <cell r="D182">
            <v>286320001383</v>
          </cell>
          <cell r="E182" t="str">
            <v>ESC RUR MIX BELLA VISTA</v>
          </cell>
          <cell r="F182">
            <v>23</v>
          </cell>
        </row>
        <row r="183">
          <cell r="D183">
            <v>286320001693</v>
          </cell>
          <cell r="E183" t="str">
            <v>ESC RUR MIX BRISAS DEL QUEBRADON</v>
          </cell>
          <cell r="F183">
            <v>6</v>
          </cell>
        </row>
        <row r="184">
          <cell r="D184">
            <v>286320001898</v>
          </cell>
          <cell r="E184" t="str">
            <v>LA SARDINA</v>
          </cell>
          <cell r="F184">
            <v>9</v>
          </cell>
        </row>
        <row r="185">
          <cell r="D185">
            <v>286320000093</v>
          </cell>
          <cell r="E185" t="str">
            <v>ESC RUR MIX VERSALLES</v>
          </cell>
          <cell r="F185">
            <v>8</v>
          </cell>
        </row>
        <row r="186">
          <cell r="D186">
            <v>286320000247</v>
          </cell>
          <cell r="E186" t="str">
            <v>ESC RUR MIX SIMON BOLIVAR</v>
          </cell>
          <cell r="F186">
            <v>34</v>
          </cell>
        </row>
        <row r="187">
          <cell r="D187">
            <v>286320000280</v>
          </cell>
          <cell r="E187" t="str">
            <v>ESC RUR MIX BURDINES</v>
          </cell>
          <cell r="F187">
            <v>8</v>
          </cell>
        </row>
        <row r="188">
          <cell r="D188">
            <v>286320000361</v>
          </cell>
          <cell r="E188" t="str">
            <v>IE RUR TESALIA - SEDE PRINCIPAL</v>
          </cell>
          <cell r="F188">
            <v>247</v>
          </cell>
        </row>
        <row r="189">
          <cell r="D189">
            <v>286320000387</v>
          </cell>
          <cell r="E189" t="str">
            <v>ESC RUR MIX EL TRIUNFO</v>
          </cell>
          <cell r="F189">
            <v>11</v>
          </cell>
        </row>
        <row r="190">
          <cell r="D190">
            <v>286320000409</v>
          </cell>
          <cell r="E190" t="str">
            <v>ESC RUR MIX EL RETIRO</v>
          </cell>
          <cell r="F190">
            <v>9</v>
          </cell>
        </row>
        <row r="191">
          <cell r="D191">
            <v>286320000433</v>
          </cell>
          <cell r="E191" t="str">
            <v>ESC RUR MIX SANTO TOMAS DE AQUINO</v>
          </cell>
          <cell r="F191">
            <v>9</v>
          </cell>
        </row>
        <row r="192">
          <cell r="D192">
            <v>286320001642</v>
          </cell>
          <cell r="E192" t="str">
            <v>ESC RUR MIX ALTO TESALIA</v>
          </cell>
          <cell r="F192">
            <v>9</v>
          </cell>
        </row>
        <row r="193">
          <cell r="D193">
            <v>286320002398</v>
          </cell>
          <cell r="E193" t="str">
            <v>ESC RUR MIX ALTO SIMON BOLIVAR</v>
          </cell>
          <cell r="F193">
            <v>5</v>
          </cell>
        </row>
        <row r="194">
          <cell r="D194">
            <v>286320000026</v>
          </cell>
          <cell r="E194" t="str">
            <v>ESC RUR MIX LA SELVA</v>
          </cell>
          <cell r="F194">
            <v>4</v>
          </cell>
        </row>
        <row r="195">
          <cell r="D195">
            <v>286320000115</v>
          </cell>
          <cell r="E195" t="str">
            <v>ESC RUR MIX SAN ANDRES</v>
          </cell>
          <cell r="F195">
            <v>17</v>
          </cell>
        </row>
        <row r="196">
          <cell r="D196">
            <v>286320000204</v>
          </cell>
          <cell r="E196" t="str">
            <v>ESC RUR MIX EL TOPACIO</v>
          </cell>
          <cell r="F196">
            <v>8</v>
          </cell>
        </row>
        <row r="197">
          <cell r="D197">
            <v>286320000263</v>
          </cell>
          <cell r="E197" t="str">
            <v>ESC RUR MIX SANTA INES</v>
          </cell>
          <cell r="F197">
            <v>9</v>
          </cell>
        </row>
        <row r="198">
          <cell r="D198">
            <v>286320000379</v>
          </cell>
          <cell r="E198" t="str">
            <v>IER EL YARUMO - SEDE PRINCIPAL</v>
          </cell>
          <cell r="F198">
            <v>362</v>
          </cell>
        </row>
        <row r="199">
          <cell r="D199">
            <v>286320000476</v>
          </cell>
          <cell r="E199" t="str">
            <v>ESC RUR MIX ASUNCION</v>
          </cell>
          <cell r="F199">
            <v>11</v>
          </cell>
        </row>
        <row r="200">
          <cell r="D200">
            <v>286320000867</v>
          </cell>
          <cell r="E200" t="str">
            <v>ESC RUR MIX LA UNION</v>
          </cell>
          <cell r="F200">
            <v>2</v>
          </cell>
        </row>
        <row r="201">
          <cell r="D201">
            <v>286320000964</v>
          </cell>
          <cell r="E201" t="str">
            <v>EL PITAL</v>
          </cell>
          <cell r="F201">
            <v>4</v>
          </cell>
        </row>
        <row r="202">
          <cell r="D202">
            <v>286320001804</v>
          </cell>
          <cell r="E202" t="str">
            <v xml:space="preserve">C.E.R. NUEVA ESPERANZA </v>
          </cell>
          <cell r="F202">
            <v>10</v>
          </cell>
        </row>
        <row r="203">
          <cell r="D203">
            <v>286320002291</v>
          </cell>
          <cell r="E203" t="str">
            <v>ESC RUR MIX EL ROSAL</v>
          </cell>
          <cell r="F203">
            <v>5</v>
          </cell>
        </row>
        <row r="204">
          <cell r="D204">
            <v>286320002341</v>
          </cell>
          <cell r="E204" t="str">
            <v>E.R.M. VILLA ADRIANA</v>
          </cell>
          <cell r="F204">
            <v>3</v>
          </cell>
        </row>
        <row r="205">
          <cell r="D205">
            <v>486320000025</v>
          </cell>
          <cell r="E205" t="str">
            <v>ESC RUR MIX SANTA ROSA DEL 35</v>
          </cell>
          <cell r="F205">
            <v>40</v>
          </cell>
        </row>
        <row r="206">
          <cell r="D206">
            <v>486320001960</v>
          </cell>
          <cell r="E206" t="str">
            <v>ALTO PITAL</v>
          </cell>
          <cell r="F206">
            <v>12</v>
          </cell>
        </row>
        <row r="207">
          <cell r="D207">
            <v>486320002281</v>
          </cell>
          <cell r="E207" t="str">
            <v>EL SÁBALO</v>
          </cell>
          <cell r="F207">
            <v>12</v>
          </cell>
        </row>
        <row r="208">
          <cell r="D208">
            <v>286320000395</v>
          </cell>
          <cell r="E208" t="str">
            <v>COL ANTONIO NARIÑO</v>
          </cell>
          <cell r="F208">
            <v>223</v>
          </cell>
        </row>
        <row r="209">
          <cell r="D209">
            <v>286320000417</v>
          </cell>
          <cell r="E209" t="str">
            <v>ESC RUR MIX EL PARAISO</v>
          </cell>
          <cell r="F209">
            <v>44</v>
          </cell>
        </row>
        <row r="210">
          <cell r="D210">
            <v>286320001456</v>
          </cell>
          <cell r="E210" t="str">
            <v>ESC RUR MIX EL RUBI</v>
          </cell>
          <cell r="F210">
            <v>8</v>
          </cell>
        </row>
        <row r="211">
          <cell r="D211">
            <v>286320001821</v>
          </cell>
          <cell r="E211" t="str">
            <v>ESC RUR MIX BRISAS DEL RIO ORITO</v>
          </cell>
          <cell r="F211">
            <v>8</v>
          </cell>
        </row>
        <row r="212">
          <cell r="D212">
            <v>286320000051</v>
          </cell>
          <cell r="E212" t="str">
            <v>ESC RUR MIX LAS ACACIAS</v>
          </cell>
          <cell r="F212">
            <v>14</v>
          </cell>
        </row>
        <row r="213">
          <cell r="D213">
            <v>286320000191</v>
          </cell>
          <cell r="E213" t="str">
            <v>ESC RUR MIX ALTO BONITO</v>
          </cell>
          <cell r="F213">
            <v>18</v>
          </cell>
        </row>
        <row r="214">
          <cell r="D214">
            <v>286320000441</v>
          </cell>
          <cell r="E214" t="str">
            <v>IER NUEVA SILVANIA - SEDE PRINCIPAL</v>
          </cell>
          <cell r="F214">
            <v>279</v>
          </cell>
        </row>
        <row r="215">
          <cell r="D215">
            <v>286320002258</v>
          </cell>
          <cell r="E215" t="str">
            <v>ESC RUR MIX BUENAVENTURA</v>
          </cell>
          <cell r="F215">
            <v>6</v>
          </cell>
        </row>
        <row r="216">
          <cell r="D216">
            <v>286320000468</v>
          </cell>
          <cell r="E216" t="str">
            <v>C.E.R. LUCITANIA - SEDE PRINCIPAL</v>
          </cell>
          <cell r="F216">
            <v>64</v>
          </cell>
        </row>
        <row r="217">
          <cell r="D217">
            <v>286320000514</v>
          </cell>
          <cell r="E217" t="str">
            <v>ESC RUR MIX AGUAZUL</v>
          </cell>
          <cell r="F217">
            <v>16</v>
          </cell>
        </row>
        <row r="218">
          <cell r="D218">
            <v>286320000573</v>
          </cell>
          <cell r="E218" t="str">
            <v>C.E.R. SAN FELIPE</v>
          </cell>
          <cell r="F218">
            <v>11</v>
          </cell>
        </row>
        <row r="219">
          <cell r="D219">
            <v>286320001073</v>
          </cell>
          <cell r="E219" t="str">
            <v>ESC RUR MIX SAN JOSE DEL GUAMUNEZ</v>
          </cell>
          <cell r="F219">
            <v>4</v>
          </cell>
        </row>
        <row r="220">
          <cell r="D220">
            <v>286320001219</v>
          </cell>
          <cell r="E220" t="str">
            <v>ESC RUR MIX LA PEDREGOSA</v>
          </cell>
          <cell r="F220">
            <v>8</v>
          </cell>
        </row>
        <row r="221">
          <cell r="D221">
            <v>286320001243</v>
          </cell>
          <cell r="E221" t="str">
            <v>ESC RUR MIX ALTO GUISIA</v>
          </cell>
          <cell r="F221">
            <v>17</v>
          </cell>
        </row>
        <row r="222">
          <cell r="D222">
            <v>286320001669</v>
          </cell>
          <cell r="E222" t="str">
            <v>FLOR DEL CAMPO</v>
          </cell>
          <cell r="F222">
            <v>12</v>
          </cell>
        </row>
        <row r="223">
          <cell r="D223">
            <v>286320002126</v>
          </cell>
          <cell r="E223" t="str">
            <v>ESC RUR MIX LOS NOGALES</v>
          </cell>
          <cell r="F223">
            <v>5</v>
          </cell>
        </row>
        <row r="224">
          <cell r="D224">
            <v>286320002231</v>
          </cell>
          <cell r="E224" t="str">
            <v>ESC RUR MIX NUEVA CARTAGENA</v>
          </cell>
          <cell r="F224">
            <v>4</v>
          </cell>
        </row>
        <row r="225">
          <cell r="D225">
            <v>486320002273</v>
          </cell>
          <cell r="E225" t="str">
            <v>ESC RUR MIX MARIA AUXILIADORA</v>
          </cell>
          <cell r="F225">
            <v>5</v>
          </cell>
        </row>
        <row r="226">
          <cell r="D226">
            <v>286320000565</v>
          </cell>
          <cell r="E226" t="str">
            <v>I.E.R. SAN JUAN VIDES - SEDE PRINCIPAL</v>
          </cell>
          <cell r="F226">
            <v>86</v>
          </cell>
        </row>
        <row r="227">
          <cell r="D227">
            <v>286320001715</v>
          </cell>
          <cell r="E227" t="str">
            <v>ESC RUR MIX PE¥AROL</v>
          </cell>
          <cell r="F227">
            <v>26</v>
          </cell>
        </row>
        <row r="228">
          <cell r="D228">
            <v>286320001731</v>
          </cell>
          <cell r="E228" t="str">
            <v>ESC RUR MIX SAN GERARDO</v>
          </cell>
          <cell r="F228">
            <v>7</v>
          </cell>
        </row>
        <row r="229">
          <cell r="D229">
            <v>286320002177</v>
          </cell>
          <cell r="E229" t="str">
            <v>ESC RUR MIX FRANCISCO DE PAULA SANTANDER</v>
          </cell>
          <cell r="F229">
            <v>99</v>
          </cell>
        </row>
        <row r="230">
          <cell r="D230">
            <v>286320002185</v>
          </cell>
          <cell r="E230" t="str">
            <v>ESC RUR MIX CORAZON DEL PUTUMAYO</v>
          </cell>
          <cell r="F230">
            <v>8</v>
          </cell>
        </row>
        <row r="231">
          <cell r="D231">
            <v>286320002193</v>
          </cell>
          <cell r="E231" t="str">
            <v>ESC RUR MIX NUEVO MILENIO</v>
          </cell>
          <cell r="F231">
            <v>19</v>
          </cell>
        </row>
        <row r="232">
          <cell r="D232">
            <v>286569005567</v>
          </cell>
          <cell r="E232" t="str">
            <v>ESC RUR MIX LA GRAN CEIBA</v>
          </cell>
          <cell r="F232">
            <v>7</v>
          </cell>
        </row>
        <row r="233">
          <cell r="D233">
            <v>286320000034</v>
          </cell>
          <cell r="E233" t="str">
            <v>EL ACHIOTE</v>
          </cell>
          <cell r="F233">
            <v>27</v>
          </cell>
        </row>
        <row r="234">
          <cell r="D234">
            <v>286320000875</v>
          </cell>
          <cell r="E234" t="str">
            <v>ERM EL LIBANO</v>
          </cell>
          <cell r="F234">
            <v>30</v>
          </cell>
        </row>
        <row r="235">
          <cell r="D235">
            <v>286320001162</v>
          </cell>
          <cell r="E235" t="str">
            <v>ESC RUR MIX CAMPO BELLO</v>
          </cell>
          <cell r="F235">
            <v>7</v>
          </cell>
        </row>
        <row r="236">
          <cell r="D236">
            <v>286320001391</v>
          </cell>
          <cell r="E236" t="str">
            <v>ESC RUR MIX NVA COLONIA</v>
          </cell>
          <cell r="F236">
            <v>7</v>
          </cell>
        </row>
        <row r="237">
          <cell r="D237">
            <v>286320001651</v>
          </cell>
          <cell r="E237" t="str">
            <v>QUEBRADA HONDA</v>
          </cell>
          <cell r="F237">
            <v>7</v>
          </cell>
        </row>
        <row r="238">
          <cell r="D238">
            <v>286320002029</v>
          </cell>
          <cell r="E238" t="str">
            <v>EL PRADO</v>
          </cell>
          <cell r="F238">
            <v>12</v>
          </cell>
        </row>
        <row r="239">
          <cell r="D239">
            <v>286320002240</v>
          </cell>
          <cell r="E239" t="str">
            <v>BRISAS DEL ACHIOTE</v>
          </cell>
          <cell r="F239">
            <v>7</v>
          </cell>
        </row>
        <row r="240">
          <cell r="D240">
            <v>286320000328</v>
          </cell>
          <cell r="E240" t="str">
            <v>ESC RUR MIX PALESTINA</v>
          </cell>
          <cell r="F240">
            <v>10</v>
          </cell>
        </row>
        <row r="241">
          <cell r="D241">
            <v>286320000557</v>
          </cell>
          <cell r="E241" t="str">
            <v>ESC RUR MIX EL JORDAN</v>
          </cell>
          <cell r="F241">
            <v>11</v>
          </cell>
        </row>
        <row r="242">
          <cell r="D242">
            <v>286320000883</v>
          </cell>
          <cell r="E242" t="str">
            <v>CENT EDUC NVA BENGALA</v>
          </cell>
          <cell r="F242">
            <v>189</v>
          </cell>
        </row>
        <row r="243">
          <cell r="D243">
            <v>286320001499</v>
          </cell>
          <cell r="E243" t="str">
            <v>ESC RUR MIX ARAUCA</v>
          </cell>
          <cell r="F243">
            <v>8</v>
          </cell>
        </row>
        <row r="244">
          <cell r="D244">
            <v>286320001511</v>
          </cell>
          <cell r="E244" t="str">
            <v>ESC RUR MIX LOS RIOS</v>
          </cell>
          <cell r="F244">
            <v>12</v>
          </cell>
        </row>
        <row r="245">
          <cell r="D245">
            <v>286320001707</v>
          </cell>
          <cell r="E245" t="str">
            <v>ESC RUR MIX HORIZONTE</v>
          </cell>
          <cell r="F245">
            <v>13</v>
          </cell>
        </row>
        <row r="246">
          <cell r="D246">
            <v>286320001871</v>
          </cell>
          <cell r="E246" t="str">
            <v>ESC RUR MIX VILLA LEIVA</v>
          </cell>
          <cell r="F246">
            <v>10</v>
          </cell>
        </row>
        <row r="247">
          <cell r="D247">
            <v>286320002142</v>
          </cell>
          <cell r="E247" t="str">
            <v>ESC RUR MIX LAS AMERICAS</v>
          </cell>
          <cell r="F247">
            <v>3</v>
          </cell>
        </row>
        <row r="248">
          <cell r="D248">
            <v>486320000068</v>
          </cell>
          <cell r="E248" t="str">
            <v>ESC RUR MIX LOS ANDES</v>
          </cell>
          <cell r="F248">
            <v>13</v>
          </cell>
        </row>
        <row r="249">
          <cell r="D249">
            <v>486320000092</v>
          </cell>
          <cell r="E249" t="str">
            <v>ESC RUR MIX DON QUIJOTE</v>
          </cell>
          <cell r="F249">
            <v>5</v>
          </cell>
        </row>
        <row r="250">
          <cell r="D250">
            <v>486320001978</v>
          </cell>
          <cell r="E250" t="str">
            <v>ESC RUR MIX OSIRIS</v>
          </cell>
          <cell r="F250">
            <v>12</v>
          </cell>
        </row>
        <row r="251">
          <cell r="D251">
            <v>286320000174</v>
          </cell>
          <cell r="E251" t="str">
            <v>ESC RUR MIX NUEVA BENGALA II</v>
          </cell>
          <cell r="F251">
            <v>6</v>
          </cell>
        </row>
        <row r="252">
          <cell r="D252">
            <v>286320001006</v>
          </cell>
          <cell r="E252" t="str">
            <v>ESC RUR MIX VILLANUEVA</v>
          </cell>
          <cell r="F252">
            <v>7</v>
          </cell>
        </row>
        <row r="253">
          <cell r="D253">
            <v>286320001081</v>
          </cell>
          <cell r="E253" t="str">
            <v>ESC RUR MIX BOCANA DEL LUZON</v>
          </cell>
          <cell r="F253">
            <v>62</v>
          </cell>
        </row>
        <row r="254">
          <cell r="D254">
            <v>286320002410</v>
          </cell>
          <cell r="E254" t="str">
            <v>ESC RUR MIX TSHENENE</v>
          </cell>
          <cell r="F254">
            <v>9</v>
          </cell>
        </row>
        <row r="255">
          <cell r="D255">
            <v>286320000077</v>
          </cell>
          <cell r="E255" t="str">
            <v>LA RIVERA</v>
          </cell>
          <cell r="F255">
            <v>162</v>
          </cell>
        </row>
        <row r="256">
          <cell r="D256">
            <v>286320001502</v>
          </cell>
          <cell r="E256" t="str">
            <v>PUERTO RICO</v>
          </cell>
          <cell r="F256">
            <v>21</v>
          </cell>
        </row>
        <row r="257">
          <cell r="D257">
            <v>286320001812</v>
          </cell>
          <cell r="E257" t="str">
            <v>ESC RUR MIX EL ESPINGO</v>
          </cell>
          <cell r="F257">
            <v>28</v>
          </cell>
        </row>
        <row r="258">
          <cell r="D258">
            <v>286320001952</v>
          </cell>
          <cell r="E258" t="str">
            <v>ESC RUR MIX CA¥AVERAL</v>
          </cell>
          <cell r="F258">
            <v>12</v>
          </cell>
        </row>
        <row r="259">
          <cell r="D259">
            <v>286320002088</v>
          </cell>
          <cell r="E259" t="str">
            <v>E.R.M. AGUA BLANCA</v>
          </cell>
          <cell r="F259">
            <v>16</v>
          </cell>
        </row>
        <row r="260">
          <cell r="D260">
            <v>286320002151</v>
          </cell>
          <cell r="E260" t="str">
            <v>ESC RUR MIX SELVA VERDE</v>
          </cell>
          <cell r="F260">
            <v>12</v>
          </cell>
        </row>
        <row r="261">
          <cell r="D261">
            <v>286320002215</v>
          </cell>
          <cell r="E261" t="str">
            <v>ESC RUR MIX VILLA AGUA BLANCA</v>
          </cell>
          <cell r="F261">
            <v>11</v>
          </cell>
        </row>
        <row r="262">
          <cell r="D262">
            <v>286320002355</v>
          </cell>
          <cell r="E262" t="str">
            <v>ESC RUR MIX MIRAFLORES</v>
          </cell>
          <cell r="F262">
            <v>16</v>
          </cell>
        </row>
        <row r="263">
          <cell r="D263">
            <v>286320002428</v>
          </cell>
          <cell r="E263" t="str">
            <v>ESC RUR MIX EL TEMBLON</v>
          </cell>
          <cell r="F263">
            <v>14</v>
          </cell>
        </row>
        <row r="264">
          <cell r="D264">
            <v>286320002436</v>
          </cell>
          <cell r="E264" t="str">
            <v>ESC RUR MIX LA ESPERANZA</v>
          </cell>
          <cell r="F264">
            <v>7</v>
          </cell>
        </row>
        <row r="265">
          <cell r="D265">
            <v>286320002444</v>
          </cell>
          <cell r="E265" t="str">
            <v>ESC RUR MIX CUAIQUER AWA</v>
          </cell>
          <cell r="F265">
            <v>23</v>
          </cell>
        </row>
        <row r="266">
          <cell r="D266">
            <v>286320002517</v>
          </cell>
          <cell r="E266" t="str">
            <v>AWA WUNE KUNETU</v>
          </cell>
          <cell r="F266">
            <v>6</v>
          </cell>
        </row>
        <row r="267">
          <cell r="D267">
            <v>286320002533</v>
          </cell>
          <cell r="E267" t="str">
            <v>ESFOBIN YU¿ LUUCX - JUAN TAMA</v>
          </cell>
          <cell r="F267">
            <v>7</v>
          </cell>
        </row>
        <row r="268">
          <cell r="D268">
            <v>286320002584</v>
          </cell>
          <cell r="E268" t="str">
            <v>ESC RUR MIX LA TURBIA</v>
          </cell>
          <cell r="F268">
            <v>12</v>
          </cell>
        </row>
        <row r="269">
          <cell r="D269">
            <v>286320002592</v>
          </cell>
          <cell r="E269" t="str">
            <v>ESC RUR MIX CAMPO HERMOSO</v>
          </cell>
          <cell r="F269">
            <v>5</v>
          </cell>
        </row>
        <row r="270">
          <cell r="D270">
            <v>286320002606</v>
          </cell>
          <cell r="E270" t="str">
            <v>ESC RUR BILINGÜE ARTESANAL</v>
          </cell>
          <cell r="F270">
            <v>50</v>
          </cell>
        </row>
        <row r="271">
          <cell r="D271">
            <v>286320002614</v>
          </cell>
          <cell r="E271" t="str">
            <v>ESC RUR MIX AWA RUZ PA SU</v>
          </cell>
          <cell r="F271">
            <v>10</v>
          </cell>
        </row>
        <row r="272">
          <cell r="D272">
            <v>286320800006</v>
          </cell>
          <cell r="E272" t="str">
            <v>PIHTAM UK</v>
          </cell>
          <cell r="F272">
            <v>7</v>
          </cell>
        </row>
        <row r="273">
          <cell r="D273">
            <v>286320001545</v>
          </cell>
          <cell r="E273" t="str">
            <v>LAS DELICIAS</v>
          </cell>
          <cell r="F273">
            <v>30</v>
          </cell>
        </row>
        <row r="274">
          <cell r="D274">
            <v>286320001839</v>
          </cell>
          <cell r="E274" t="str">
            <v>IE RUR FRANCISCO JOSE DE CALDAS - SEDE PRICIPAL</v>
          </cell>
          <cell r="F274">
            <v>512</v>
          </cell>
        </row>
        <row r="275">
          <cell r="D275">
            <v>286320001928</v>
          </cell>
          <cell r="E275" t="str">
            <v>LA RUIDOSA</v>
          </cell>
          <cell r="F275">
            <v>36</v>
          </cell>
        </row>
        <row r="276">
          <cell r="D276">
            <v>186568000559</v>
          </cell>
          <cell r="E276" t="str">
            <v>COL DE BTO CIAL CIUDAD DE ASIS</v>
          </cell>
          <cell r="F276">
            <v>1476</v>
          </cell>
        </row>
        <row r="277">
          <cell r="D277">
            <v>386568000540</v>
          </cell>
          <cell r="E277" t="str">
            <v>ESC URB MIX CENTRAL DE VARONES PTO ASIS</v>
          </cell>
          <cell r="F277">
            <v>549</v>
          </cell>
        </row>
        <row r="278">
          <cell r="D278">
            <v>186568000044</v>
          </cell>
          <cell r="E278" t="str">
            <v>PREESCOLAR SANTO DOMINGO SAVIO</v>
          </cell>
          <cell r="F278">
            <v>424</v>
          </cell>
        </row>
        <row r="279">
          <cell r="D279">
            <v>186568000567</v>
          </cell>
          <cell r="E279" t="str">
            <v>COL ALVERNIA</v>
          </cell>
          <cell r="F279">
            <v>1123</v>
          </cell>
        </row>
        <row r="280">
          <cell r="D280">
            <v>186568002187</v>
          </cell>
          <cell r="E280" t="str">
            <v>ESC URB MIX SAN MARTIN</v>
          </cell>
          <cell r="F280">
            <v>317</v>
          </cell>
        </row>
        <row r="281">
          <cell r="D281">
            <v>186568004066</v>
          </cell>
          <cell r="E281" t="str">
            <v>ESC URB MIX SAN NICOLAS</v>
          </cell>
          <cell r="F281">
            <v>375</v>
          </cell>
        </row>
        <row r="282">
          <cell r="D282">
            <v>186568003906</v>
          </cell>
          <cell r="E282" t="str">
            <v>COL SANTA TERESA - SEDE PRINCIAPL</v>
          </cell>
          <cell r="F282">
            <v>698</v>
          </cell>
        </row>
        <row r="283">
          <cell r="D283">
            <v>186568005721</v>
          </cell>
          <cell r="E283" t="str">
            <v>INST DE EDUC ESPECIAL  MARIA AUXILIADORA</v>
          </cell>
          <cell r="F283">
            <v>28</v>
          </cell>
        </row>
        <row r="284">
          <cell r="D284">
            <v>186568005755</v>
          </cell>
          <cell r="E284" t="str">
            <v>ESC URB MIX EL PRADO</v>
          </cell>
          <cell r="F284">
            <v>348</v>
          </cell>
        </row>
        <row r="285">
          <cell r="D285">
            <v>186568061191</v>
          </cell>
          <cell r="E285" t="str">
            <v>EUM LUIS CARLOS GALAN</v>
          </cell>
          <cell r="F285">
            <v>389</v>
          </cell>
        </row>
        <row r="286">
          <cell r="D286">
            <v>186568061230</v>
          </cell>
          <cell r="E286" t="str">
            <v>SAN FERNANDO</v>
          </cell>
          <cell r="F286">
            <v>887</v>
          </cell>
        </row>
        <row r="287">
          <cell r="D287">
            <v>186568003400</v>
          </cell>
          <cell r="E287" t="str">
            <v>ESC URB MIX EL JARDIN</v>
          </cell>
          <cell r="F287">
            <v>415</v>
          </cell>
        </row>
        <row r="288">
          <cell r="D288">
            <v>186568003434</v>
          </cell>
          <cell r="E288" t="str">
            <v>ESC URB MIX 20 DE JULIO</v>
          </cell>
          <cell r="F288">
            <v>209</v>
          </cell>
        </row>
        <row r="289">
          <cell r="D289">
            <v>186568004228</v>
          </cell>
          <cell r="E289" t="str">
            <v>ESC URB MIX JORGE ELIECER GAITAN</v>
          </cell>
          <cell r="F289">
            <v>42</v>
          </cell>
        </row>
        <row r="290">
          <cell r="D290">
            <v>186568004431</v>
          </cell>
          <cell r="E290" t="str">
            <v>PREESC JOSE ACEVEDO Y GOMEZ</v>
          </cell>
          <cell r="F290">
            <v>66</v>
          </cell>
        </row>
        <row r="291">
          <cell r="D291">
            <v>186568005577</v>
          </cell>
          <cell r="E291" t="str">
            <v>COL TEC INDUSTRIAL SAN FRANCISCO DE ASIS</v>
          </cell>
          <cell r="F291">
            <v>856</v>
          </cell>
        </row>
        <row r="292">
          <cell r="D292">
            <v>186568061221</v>
          </cell>
          <cell r="E292" t="str">
            <v>METROPOLITANO</v>
          </cell>
          <cell r="F292">
            <v>103</v>
          </cell>
        </row>
        <row r="293">
          <cell r="D293">
            <v>186568005062</v>
          </cell>
          <cell r="E293" t="str">
            <v>ESC RUR MIX LA CABAÑA</v>
          </cell>
          <cell r="F293">
            <v>46</v>
          </cell>
        </row>
        <row r="294">
          <cell r="D294">
            <v>286568000197</v>
          </cell>
          <cell r="E294" t="str">
            <v>C.E.R. ALTO LORENZO - SEDE PRINCIPAL</v>
          </cell>
          <cell r="F294">
            <v>57</v>
          </cell>
        </row>
        <row r="295">
          <cell r="D295">
            <v>286568004427</v>
          </cell>
          <cell r="E295" t="str">
            <v>ESC RUR MIX PORVENIR</v>
          </cell>
          <cell r="F295">
            <v>11</v>
          </cell>
        </row>
        <row r="296">
          <cell r="D296">
            <v>286568004605</v>
          </cell>
          <cell r="E296" t="str">
            <v>ESC RUR MIX MEXICO</v>
          </cell>
          <cell r="F296">
            <v>6</v>
          </cell>
        </row>
        <row r="297">
          <cell r="D297">
            <v>286568004621</v>
          </cell>
          <cell r="E297" t="str">
            <v>ESC RUR MIX LA CUMBRE</v>
          </cell>
          <cell r="F297">
            <v>11</v>
          </cell>
        </row>
        <row r="298">
          <cell r="D298">
            <v>286568004770</v>
          </cell>
          <cell r="E298" t="str">
            <v>ESC RUR MIX LA CORDIALIDAD</v>
          </cell>
          <cell r="F298">
            <v>15</v>
          </cell>
        </row>
        <row r="299">
          <cell r="D299">
            <v>286568004877</v>
          </cell>
          <cell r="E299" t="str">
            <v>ESC RUR MIX LAS GAVIOTAS</v>
          </cell>
          <cell r="F299">
            <v>6</v>
          </cell>
        </row>
        <row r="300">
          <cell r="D300">
            <v>286568005865</v>
          </cell>
          <cell r="E300" t="str">
            <v>ESC RUR MIX NUEVO AMANECER</v>
          </cell>
          <cell r="F300">
            <v>6</v>
          </cell>
        </row>
        <row r="301">
          <cell r="D301">
            <v>286568000057</v>
          </cell>
          <cell r="E301" t="str">
            <v>ESC RUR MIX SIMON BOLIVAR</v>
          </cell>
          <cell r="F301">
            <v>6</v>
          </cell>
        </row>
        <row r="302">
          <cell r="D302">
            <v>286568000219</v>
          </cell>
          <cell r="E302" t="str">
            <v>ESC RUR MIX LA PAILA</v>
          </cell>
          <cell r="F302">
            <v>160</v>
          </cell>
        </row>
        <row r="303">
          <cell r="D303">
            <v>286568002891</v>
          </cell>
          <cell r="E303" t="str">
            <v>ESC RUR MIX LA ESTACION</v>
          </cell>
          <cell r="F303">
            <v>4</v>
          </cell>
        </row>
        <row r="304">
          <cell r="D304">
            <v>286568004541</v>
          </cell>
          <cell r="E304" t="str">
            <v>ESC RUR MIX LA ARDILLA</v>
          </cell>
          <cell r="F304">
            <v>5</v>
          </cell>
        </row>
        <row r="305">
          <cell r="D305">
            <v>286568005229</v>
          </cell>
          <cell r="E305" t="str">
            <v>ESC RUR MIX VILLA DEL SOL</v>
          </cell>
          <cell r="F305">
            <v>11</v>
          </cell>
        </row>
        <row r="306">
          <cell r="D306">
            <v>286568005423</v>
          </cell>
          <cell r="E306" t="str">
            <v>ESC RUR MIX LA ARGENTINA</v>
          </cell>
          <cell r="F306">
            <v>9</v>
          </cell>
        </row>
        <row r="307">
          <cell r="D307">
            <v>286568000324</v>
          </cell>
          <cell r="E307" t="str">
            <v>ESC RUR MIX PIÑUÑA BLANCO</v>
          </cell>
          <cell r="F307">
            <v>22</v>
          </cell>
        </row>
        <row r="308">
          <cell r="D308">
            <v>286568000359</v>
          </cell>
          <cell r="E308" t="str">
            <v>CENT ETNOEDUCATIVO RUR BUENAVISTA - SEDE PRINCIPAL</v>
          </cell>
          <cell r="F308">
            <v>90</v>
          </cell>
        </row>
        <row r="309">
          <cell r="D309">
            <v>286568003382</v>
          </cell>
          <cell r="E309" t="str">
            <v>ESC RUR MIX LISBERIA</v>
          </cell>
          <cell r="F309">
            <v>7</v>
          </cell>
        </row>
        <row r="310">
          <cell r="D310">
            <v>286568003722</v>
          </cell>
          <cell r="E310" t="str">
            <v>ESC RUR MIX REMOLINO SANTA ELENA</v>
          </cell>
          <cell r="F310">
            <v>6</v>
          </cell>
        </row>
        <row r="311">
          <cell r="D311">
            <v>286568004711</v>
          </cell>
          <cell r="E311" t="str">
            <v>ESC RUR MIX CABILDO INDIGENA CITARA</v>
          </cell>
          <cell r="F311">
            <v>11</v>
          </cell>
        </row>
        <row r="312">
          <cell r="D312">
            <v>286568004907</v>
          </cell>
          <cell r="E312" t="str">
            <v>ESC RUR MIX PUERTO SILENCIO</v>
          </cell>
          <cell r="F312">
            <v>13</v>
          </cell>
        </row>
        <row r="313">
          <cell r="D313">
            <v>286568004915</v>
          </cell>
          <cell r="E313" t="str">
            <v>ESC RUR MIX SANTA ELENA</v>
          </cell>
          <cell r="F313">
            <v>25</v>
          </cell>
        </row>
        <row r="314">
          <cell r="D314">
            <v>286568061269</v>
          </cell>
          <cell r="E314" t="str">
            <v>NUEVO AMANECER</v>
          </cell>
          <cell r="F314">
            <v>39</v>
          </cell>
        </row>
        <row r="315">
          <cell r="D315">
            <v>286568000405</v>
          </cell>
          <cell r="E315" t="str">
            <v>VILLA VICTORIA</v>
          </cell>
          <cell r="F315">
            <v>104</v>
          </cell>
        </row>
        <row r="316">
          <cell r="D316">
            <v>286568003803</v>
          </cell>
          <cell r="E316" t="str">
            <v>ESC RUR MIX BOCANA DEL GUAMUEZ</v>
          </cell>
          <cell r="F316">
            <v>3</v>
          </cell>
        </row>
        <row r="317">
          <cell r="D317">
            <v>286568004052</v>
          </cell>
          <cell r="E317" t="str">
            <v>ESC RUR MIX LAS TRES BOCANAS</v>
          </cell>
          <cell r="F317">
            <v>12</v>
          </cell>
        </row>
        <row r="318">
          <cell r="D318">
            <v>286568004559</v>
          </cell>
          <cell r="E318" t="str">
            <v>ESC RUR MIX LA GOLONDRINA</v>
          </cell>
          <cell r="F318">
            <v>7</v>
          </cell>
        </row>
        <row r="319">
          <cell r="D319">
            <v>286568004834</v>
          </cell>
          <cell r="E319" t="str">
            <v>ESC RUR MIX LA PALMERA</v>
          </cell>
          <cell r="F319">
            <v>8</v>
          </cell>
        </row>
        <row r="320">
          <cell r="D320">
            <v>286568000260</v>
          </cell>
          <cell r="E320" t="str">
            <v>CHUFIYA</v>
          </cell>
          <cell r="F320">
            <v>11</v>
          </cell>
        </row>
        <row r="321">
          <cell r="D321">
            <v>286568000375</v>
          </cell>
          <cell r="E321" t="str">
            <v>ESC RUR MIX TOAYA</v>
          </cell>
          <cell r="F321">
            <v>5</v>
          </cell>
        </row>
        <row r="322">
          <cell r="D322">
            <v>286568000472</v>
          </cell>
          <cell r="E322" t="str">
            <v>IE RUR NUEVA GRANADA - SEDE PRINCIPAL</v>
          </cell>
          <cell r="F322">
            <v>121</v>
          </cell>
        </row>
        <row r="323">
          <cell r="D323">
            <v>286568002572</v>
          </cell>
          <cell r="E323" t="str">
            <v>ESC RUR MIX LA ROSA</v>
          </cell>
          <cell r="F323">
            <v>20</v>
          </cell>
        </row>
        <row r="324">
          <cell r="D324">
            <v>286568003242</v>
          </cell>
          <cell r="E324" t="str">
            <v>ESC RUR MIX LA PIÑA</v>
          </cell>
          <cell r="F324">
            <v>11</v>
          </cell>
        </row>
        <row r="325">
          <cell r="D325">
            <v>286568005164</v>
          </cell>
          <cell r="E325" t="str">
            <v>BELEN</v>
          </cell>
          <cell r="F325">
            <v>7</v>
          </cell>
        </row>
        <row r="326">
          <cell r="D326">
            <v>286568005270</v>
          </cell>
          <cell r="E326" t="str">
            <v>ESC RUR MIX LA PEDREGOSA</v>
          </cell>
          <cell r="F326">
            <v>14</v>
          </cell>
        </row>
        <row r="327">
          <cell r="D327">
            <v>286568005563</v>
          </cell>
          <cell r="E327" t="str">
            <v>ESC RUR MIX CAMIOS</v>
          </cell>
          <cell r="F327">
            <v>8</v>
          </cell>
        </row>
        <row r="328">
          <cell r="D328">
            <v>486568005716</v>
          </cell>
          <cell r="E328" t="str">
            <v>ESC RUR MIX EL BUEN SAMARITANO</v>
          </cell>
          <cell r="F328">
            <v>6</v>
          </cell>
        </row>
        <row r="329">
          <cell r="D329">
            <v>286568000332</v>
          </cell>
          <cell r="E329" t="str">
            <v>ESC RUR MIX PUERTO GALLO</v>
          </cell>
          <cell r="F329">
            <v>6</v>
          </cell>
        </row>
        <row r="330">
          <cell r="D330">
            <v>286568000456</v>
          </cell>
          <cell r="E330" t="str">
            <v>ESC RUR MIX SANTA TERESITA</v>
          </cell>
          <cell r="F330">
            <v>12</v>
          </cell>
        </row>
        <row r="331">
          <cell r="D331">
            <v>286568000511</v>
          </cell>
          <cell r="E331" t="str">
            <v>ESC RUR MIX LA ESPERANZA</v>
          </cell>
          <cell r="F331">
            <v>12</v>
          </cell>
        </row>
        <row r="332">
          <cell r="D332">
            <v>286568000537</v>
          </cell>
          <cell r="E332" t="str">
            <v>COL CIUDAD SANTANA</v>
          </cell>
          <cell r="F332">
            <v>589</v>
          </cell>
        </row>
        <row r="333">
          <cell r="D333">
            <v>286568000707</v>
          </cell>
          <cell r="E333" t="str">
            <v>ESC RUR MIX PIO XII</v>
          </cell>
          <cell r="F333">
            <v>8</v>
          </cell>
        </row>
        <row r="334">
          <cell r="D334">
            <v>286568004036</v>
          </cell>
          <cell r="E334" t="str">
            <v>ESC RUR MIX YARINAL</v>
          </cell>
          <cell r="F334">
            <v>5</v>
          </cell>
        </row>
        <row r="335">
          <cell r="D335">
            <v>286568004290</v>
          </cell>
          <cell r="E335" t="str">
            <v>ESC RUR MIX SAN GABRIEL</v>
          </cell>
          <cell r="F335">
            <v>24</v>
          </cell>
        </row>
        <row r="336">
          <cell r="D336">
            <v>286568004346</v>
          </cell>
          <cell r="E336" t="str">
            <v>ESC RUR MIX LA DIANA</v>
          </cell>
          <cell r="F336">
            <v>11</v>
          </cell>
        </row>
        <row r="337">
          <cell r="D337">
            <v>286568004354</v>
          </cell>
          <cell r="E337" t="str">
            <v>ESC RUR MIX SAN PABLO</v>
          </cell>
          <cell r="F337">
            <v>3</v>
          </cell>
        </row>
        <row r="338">
          <cell r="D338">
            <v>286568004371</v>
          </cell>
          <cell r="E338" t="str">
            <v>ESC RUR MIX ANTONIO NARI¥O</v>
          </cell>
          <cell r="F338">
            <v>20</v>
          </cell>
        </row>
        <row r="339">
          <cell r="D339">
            <v>286568004753</v>
          </cell>
          <cell r="E339" t="str">
            <v>ESC RUR MIX CARMELA</v>
          </cell>
          <cell r="F339">
            <v>11</v>
          </cell>
        </row>
        <row r="340">
          <cell r="D340">
            <v>286568004974</v>
          </cell>
          <cell r="E340" t="str">
            <v>ESC RUR MIX MARMATO</v>
          </cell>
          <cell r="F340">
            <v>4</v>
          </cell>
        </row>
        <row r="341">
          <cell r="D341">
            <v>286568000286</v>
          </cell>
          <cell r="E341" t="str">
            <v>SAN GERARDO</v>
          </cell>
          <cell r="F341">
            <v>34</v>
          </cell>
        </row>
        <row r="342">
          <cell r="D342">
            <v>286568001100</v>
          </cell>
          <cell r="E342" t="str">
            <v>I.E.R. LA LIBERTAD - SEDE PRINCIPAL</v>
          </cell>
          <cell r="F342">
            <v>260</v>
          </cell>
        </row>
        <row r="343">
          <cell r="D343">
            <v>286568001690</v>
          </cell>
          <cell r="E343" t="str">
            <v>ESC RUR MIX CAMPO QUEMADO</v>
          </cell>
          <cell r="F343">
            <v>16</v>
          </cell>
        </row>
        <row r="344">
          <cell r="D344">
            <v>286568002068</v>
          </cell>
          <cell r="E344" t="str">
            <v>ESC RUR MIX NUEVA LIBERTAD</v>
          </cell>
          <cell r="F344">
            <v>6</v>
          </cell>
        </row>
        <row r="345">
          <cell r="D345">
            <v>286568003285</v>
          </cell>
          <cell r="E345" t="str">
            <v>SEDE VILLAMARQUEZA</v>
          </cell>
          <cell r="F345">
            <v>38</v>
          </cell>
        </row>
        <row r="346">
          <cell r="D346">
            <v>286568004087</v>
          </cell>
          <cell r="E346" t="str">
            <v>SAMARIA</v>
          </cell>
          <cell r="F346">
            <v>24</v>
          </cell>
        </row>
        <row r="347">
          <cell r="D347">
            <v>286568004401</v>
          </cell>
          <cell r="E347" t="str">
            <v>ESC RUR MIX AGUA BLANCA CUEMBI</v>
          </cell>
          <cell r="F347">
            <v>27</v>
          </cell>
        </row>
        <row r="348">
          <cell r="D348">
            <v>286568004419</v>
          </cell>
          <cell r="E348" t="str">
            <v>ESC RUR MIX LA ESMERALDA PTYO UNO</v>
          </cell>
          <cell r="F348">
            <v>32</v>
          </cell>
        </row>
        <row r="349">
          <cell r="D349">
            <v>286568004788</v>
          </cell>
          <cell r="E349" t="str">
            <v>ESC RUR MIX LA MANUELA</v>
          </cell>
          <cell r="F349">
            <v>40</v>
          </cell>
        </row>
        <row r="350">
          <cell r="D350">
            <v>286568002700</v>
          </cell>
          <cell r="E350" t="str">
            <v>I.E. RUR BAJO LORENZO - SEDE PRINCIPAL</v>
          </cell>
          <cell r="F350">
            <v>107</v>
          </cell>
        </row>
        <row r="351">
          <cell r="D351">
            <v>286568003668</v>
          </cell>
          <cell r="E351" t="str">
            <v>ESC RUR MIX SAN SALVADOR</v>
          </cell>
          <cell r="F351">
            <v>13</v>
          </cell>
        </row>
        <row r="352">
          <cell r="D352">
            <v>286568003790</v>
          </cell>
          <cell r="E352" t="str">
            <v>ESC RUR MIX GABRIELA MISTRAL</v>
          </cell>
          <cell r="F352">
            <v>10</v>
          </cell>
        </row>
        <row r="353">
          <cell r="D353">
            <v>286568004311</v>
          </cell>
          <cell r="E353" t="str">
            <v>ESC RUR MIX SIMON BOLIVAR</v>
          </cell>
          <cell r="F353">
            <v>4</v>
          </cell>
        </row>
        <row r="354">
          <cell r="D354">
            <v>286568004389</v>
          </cell>
          <cell r="E354" t="str">
            <v>ESC RUR MIX LA BRASILIA</v>
          </cell>
          <cell r="F354">
            <v>10</v>
          </cell>
        </row>
        <row r="355">
          <cell r="D355">
            <v>286568004745</v>
          </cell>
          <cell r="E355" t="str">
            <v>ESC RUR MIX LA ESPA¥OLA</v>
          </cell>
          <cell r="F355">
            <v>13</v>
          </cell>
        </row>
        <row r="356">
          <cell r="D356">
            <v>286568005105</v>
          </cell>
          <cell r="E356" t="str">
            <v>ESC RUR MIX NUEVA FLORESTA</v>
          </cell>
          <cell r="F356">
            <v>8</v>
          </cell>
        </row>
        <row r="357">
          <cell r="D357">
            <v>286568005652</v>
          </cell>
          <cell r="E357" t="str">
            <v>ESC RUR MIX EL CRISTAL</v>
          </cell>
          <cell r="F357">
            <v>13</v>
          </cell>
        </row>
        <row r="358">
          <cell r="D358">
            <v>486568005881</v>
          </cell>
          <cell r="E358" t="str">
            <v>ESC RUR MIX ALTO PI¥A</v>
          </cell>
          <cell r="F358">
            <v>3</v>
          </cell>
        </row>
        <row r="359">
          <cell r="D359">
            <v>286568000189</v>
          </cell>
          <cell r="E359" t="str">
            <v>EL AGUILA</v>
          </cell>
          <cell r="F359">
            <v>48</v>
          </cell>
        </row>
        <row r="360">
          <cell r="D360">
            <v>286568002670</v>
          </cell>
          <cell r="E360" t="str">
            <v>ESC RUR MIX LA DANTA</v>
          </cell>
          <cell r="F360">
            <v>24</v>
          </cell>
        </row>
        <row r="361">
          <cell r="D361">
            <v>286568002807</v>
          </cell>
          <cell r="E361" t="str">
            <v>ERM COCAYÁ</v>
          </cell>
          <cell r="F361">
            <v>35</v>
          </cell>
        </row>
        <row r="362">
          <cell r="D362">
            <v>286568003234</v>
          </cell>
          <cell r="E362" t="str">
            <v>ESC RUR MIX EL RECUERDO PEÑAZORA</v>
          </cell>
          <cell r="F362">
            <v>22</v>
          </cell>
        </row>
        <row r="363">
          <cell r="D363">
            <v>286568005130</v>
          </cell>
          <cell r="E363" t="str">
            <v>ESC RUR MIX PUERTO UNION</v>
          </cell>
          <cell r="F363">
            <v>37</v>
          </cell>
        </row>
        <row r="364">
          <cell r="D364">
            <v>286568005547</v>
          </cell>
          <cell r="E364" t="str">
            <v>CARMEN DEL PIÑUÑA</v>
          </cell>
          <cell r="F364">
            <v>35</v>
          </cell>
        </row>
        <row r="365">
          <cell r="D365">
            <v>386568005894</v>
          </cell>
          <cell r="E365" t="str">
            <v>ESC RUR MIX LA PLAYA HONG KONG</v>
          </cell>
          <cell r="F365">
            <v>75</v>
          </cell>
        </row>
        <row r="366">
          <cell r="D366">
            <v>286568002874</v>
          </cell>
          <cell r="E366" t="str">
            <v>EL DANUBIO</v>
          </cell>
          <cell r="F366">
            <v>120</v>
          </cell>
        </row>
        <row r="367">
          <cell r="D367">
            <v>286568060905</v>
          </cell>
          <cell r="E367" t="str">
            <v>ESC RUR MIX LOS MILAGROS</v>
          </cell>
          <cell r="F367">
            <v>9</v>
          </cell>
        </row>
        <row r="368">
          <cell r="D368">
            <v>286568061242</v>
          </cell>
          <cell r="E368" t="str">
            <v>EL POBLADO</v>
          </cell>
          <cell r="F368">
            <v>119</v>
          </cell>
        </row>
        <row r="369">
          <cell r="D369">
            <v>286568000341</v>
          </cell>
          <cell r="E369" t="str">
            <v>ESC RUR MIX PUERTO NUEVO</v>
          </cell>
          <cell r="F369">
            <v>9</v>
          </cell>
        </row>
        <row r="370">
          <cell r="D370">
            <v>286568001142</v>
          </cell>
          <cell r="E370" t="str">
            <v>ESC RUR MIX PUERTO RICO</v>
          </cell>
          <cell r="F370">
            <v>22</v>
          </cell>
        </row>
        <row r="371">
          <cell r="D371">
            <v>286568001924</v>
          </cell>
          <cell r="E371" t="str">
            <v>ESC RUR MIX INMACULADA</v>
          </cell>
          <cell r="F371">
            <v>9</v>
          </cell>
        </row>
        <row r="372">
          <cell r="D372">
            <v>286568002301</v>
          </cell>
          <cell r="E372" t="str">
            <v>ESC RUR MIX MEDELLIN</v>
          </cell>
          <cell r="F372">
            <v>17</v>
          </cell>
        </row>
        <row r="373">
          <cell r="D373">
            <v>286568002742</v>
          </cell>
          <cell r="E373" t="str">
            <v>ESC RUR MIX COMUNA 1</v>
          </cell>
          <cell r="F373">
            <v>11</v>
          </cell>
        </row>
        <row r="374">
          <cell r="D374">
            <v>286568003072</v>
          </cell>
          <cell r="E374" t="str">
            <v>I.E.R. PUERTO VEGA - SEDE PRINCIPAL</v>
          </cell>
          <cell r="F374">
            <v>480</v>
          </cell>
        </row>
        <row r="375">
          <cell r="D375">
            <v>286568003391</v>
          </cell>
          <cell r="E375" t="str">
            <v>ALTO STA MARIA</v>
          </cell>
          <cell r="F375">
            <v>23</v>
          </cell>
        </row>
        <row r="376">
          <cell r="D376">
            <v>286568003714</v>
          </cell>
          <cell r="E376" t="str">
            <v>MARCO FIDEL SUAREZ</v>
          </cell>
          <cell r="F376">
            <v>38</v>
          </cell>
        </row>
        <row r="377">
          <cell r="D377">
            <v>286568004303</v>
          </cell>
          <cell r="E377" t="str">
            <v>ESC RUR MIX NVO AMARON</v>
          </cell>
          <cell r="F377">
            <v>6</v>
          </cell>
        </row>
        <row r="378">
          <cell r="D378">
            <v>286568004648</v>
          </cell>
          <cell r="E378" t="str">
            <v>ESC RUR MIX COMUNA II</v>
          </cell>
          <cell r="F378">
            <v>10</v>
          </cell>
        </row>
        <row r="379">
          <cell r="D379">
            <v>286568004885</v>
          </cell>
          <cell r="E379" t="str">
            <v>ESC RUR MIX SANTA MARIA DE LAS MISIONES</v>
          </cell>
          <cell r="F379">
            <v>4</v>
          </cell>
        </row>
        <row r="380">
          <cell r="D380">
            <v>286568005822</v>
          </cell>
          <cell r="E380" t="str">
            <v>ESC RUR MIX EL PALMAR</v>
          </cell>
          <cell r="F380">
            <v>10</v>
          </cell>
        </row>
        <row r="381">
          <cell r="D381">
            <v>286568000014</v>
          </cell>
          <cell r="E381" t="str">
            <v>ESC RUR MIX BUENOS AIRES</v>
          </cell>
          <cell r="F381">
            <v>18</v>
          </cell>
        </row>
        <row r="382">
          <cell r="D382">
            <v>286568000111</v>
          </cell>
          <cell r="E382" t="str">
            <v>ESC RURAL MIX EL PORTAL</v>
          </cell>
          <cell r="F382">
            <v>11</v>
          </cell>
        </row>
        <row r="383">
          <cell r="D383">
            <v>286568000677</v>
          </cell>
          <cell r="E383" t="str">
            <v>ESC RURAL MIX EL RINCONCITO</v>
          </cell>
          <cell r="F383">
            <v>14</v>
          </cell>
        </row>
        <row r="384">
          <cell r="D384">
            <v>286568002076</v>
          </cell>
          <cell r="E384" t="str">
            <v>E.R.M. SAN ISIDRO</v>
          </cell>
          <cell r="F384">
            <v>20</v>
          </cell>
        </row>
        <row r="385">
          <cell r="D385">
            <v>286568003099</v>
          </cell>
          <cell r="E385" t="str">
            <v>C.E.R. TETEYE - SEDE PRINCIAPL</v>
          </cell>
          <cell r="F385">
            <v>62</v>
          </cell>
        </row>
        <row r="386">
          <cell r="D386">
            <v>286568004613</v>
          </cell>
          <cell r="E386" t="str">
            <v>ESC RUR MIX ANTONIO NARI¥O</v>
          </cell>
          <cell r="F386">
            <v>4</v>
          </cell>
        </row>
        <row r="387">
          <cell r="D387">
            <v>286568004893</v>
          </cell>
          <cell r="E387" t="str">
            <v>ESC RUR MIX MONTA¥ITA</v>
          </cell>
          <cell r="F387">
            <v>12</v>
          </cell>
        </row>
        <row r="388">
          <cell r="D388">
            <v>286568005156</v>
          </cell>
          <cell r="E388" t="str">
            <v>ESC RUR MIX LA CONGA SINAI</v>
          </cell>
          <cell r="F388">
            <v>2</v>
          </cell>
        </row>
        <row r="389">
          <cell r="D389">
            <v>286568005636</v>
          </cell>
          <cell r="E389" t="str">
            <v>ESC RUR MIX NVA FLORIDA</v>
          </cell>
          <cell r="F389">
            <v>12</v>
          </cell>
        </row>
        <row r="390">
          <cell r="D390">
            <v>286568061102</v>
          </cell>
          <cell r="E390" t="str">
            <v>ESC RUR MIX LOS ANGELES</v>
          </cell>
          <cell r="F390">
            <v>7</v>
          </cell>
        </row>
        <row r="391">
          <cell r="D391">
            <v>286568000430</v>
          </cell>
          <cell r="E391" t="str">
            <v>ESC RUR MIX RUR ANCURA</v>
          </cell>
          <cell r="F391">
            <v>210</v>
          </cell>
        </row>
        <row r="392">
          <cell r="D392">
            <v>286568003323</v>
          </cell>
          <cell r="E392" t="str">
            <v>I.E.R. SANTA ISABEL - SEDE PRINCIPAL</v>
          </cell>
          <cell r="F392">
            <v>8</v>
          </cell>
        </row>
        <row r="393">
          <cell r="D393">
            <v>286568003366</v>
          </cell>
          <cell r="E393" t="str">
            <v>ESC RUR MIX LAS CAMELIAS</v>
          </cell>
          <cell r="F393">
            <v>2</v>
          </cell>
        </row>
        <row r="394">
          <cell r="D394">
            <v>286568005415</v>
          </cell>
          <cell r="E394" t="str">
            <v>ESC RUR MIX ALEA</v>
          </cell>
          <cell r="F394">
            <v>27</v>
          </cell>
        </row>
        <row r="395">
          <cell r="D395">
            <v>286568005741</v>
          </cell>
          <cell r="E395" t="str">
            <v>ESC RUR MIX NARI¥O NARI¥O</v>
          </cell>
          <cell r="F395">
            <v>15</v>
          </cell>
        </row>
        <row r="396">
          <cell r="D396">
            <v>286568005946</v>
          </cell>
          <cell r="E396" t="str">
            <v>ESC RUR MIX SINAI</v>
          </cell>
          <cell r="F396">
            <v>21</v>
          </cell>
        </row>
        <row r="397">
          <cell r="D397">
            <v>286568060653</v>
          </cell>
          <cell r="E397" t="str">
            <v>E.R.M. SEVILLA</v>
          </cell>
          <cell r="F397">
            <v>13</v>
          </cell>
        </row>
        <row r="398">
          <cell r="D398">
            <v>286568060872</v>
          </cell>
          <cell r="E398" t="str">
            <v>ESC RUR MIX KANACAS</v>
          </cell>
          <cell r="F398">
            <v>15</v>
          </cell>
        </row>
        <row r="399">
          <cell r="D399">
            <v>286568061099</v>
          </cell>
          <cell r="E399" t="str">
            <v>ESC RUR MIX EL BALDIO</v>
          </cell>
          <cell r="F399">
            <v>31</v>
          </cell>
        </row>
        <row r="400">
          <cell r="D400">
            <v>286568002815</v>
          </cell>
          <cell r="E400" t="str">
            <v>ESC RUR MIX BELLO HORIZONTE</v>
          </cell>
          <cell r="F400">
            <v>16</v>
          </cell>
        </row>
        <row r="401">
          <cell r="D401">
            <v>286568003340</v>
          </cell>
          <cell r="E401" t="str">
            <v>ESC RUR MIX LAS DELICIAS</v>
          </cell>
          <cell r="F401">
            <v>10</v>
          </cell>
        </row>
        <row r="402">
          <cell r="D402">
            <v>286568005083</v>
          </cell>
          <cell r="E402" t="str">
            <v>COL ECOLOGICO EL CUEMBI</v>
          </cell>
          <cell r="F402">
            <v>595</v>
          </cell>
        </row>
        <row r="403">
          <cell r="D403">
            <v>286568005776</v>
          </cell>
          <cell r="E403" t="str">
            <v>EL NARANJAL</v>
          </cell>
          <cell r="F403">
            <v>19</v>
          </cell>
        </row>
        <row r="404">
          <cell r="D404">
            <v>286568005202</v>
          </cell>
          <cell r="E404" t="str">
            <v>ESC RUR MIX SAN LUIS</v>
          </cell>
          <cell r="F404">
            <v>138</v>
          </cell>
        </row>
        <row r="405">
          <cell r="D405">
            <v>286568005211</v>
          </cell>
          <cell r="E405" t="str">
            <v>ESC RUR MIX LA PRIMAVERA</v>
          </cell>
          <cell r="F405">
            <v>20</v>
          </cell>
        </row>
        <row r="406">
          <cell r="D406">
            <v>286568003111</v>
          </cell>
          <cell r="E406" t="str">
            <v>ESC RUR MIX EL AZUL</v>
          </cell>
          <cell r="F406">
            <v>24</v>
          </cell>
        </row>
        <row r="407">
          <cell r="D407">
            <v>286568004851</v>
          </cell>
          <cell r="E407" t="str">
            <v>ESC RUR MIX EL PROGRESO</v>
          </cell>
          <cell r="F407">
            <v>15</v>
          </cell>
        </row>
        <row r="408">
          <cell r="D408">
            <v>286568005610</v>
          </cell>
          <cell r="E408" t="str">
            <v>I.E. RUR CAUCACIA - SEDE PRINCIPAL</v>
          </cell>
          <cell r="F408">
            <v>221</v>
          </cell>
        </row>
        <row r="409">
          <cell r="D409">
            <v>286568005814</v>
          </cell>
          <cell r="E409" t="str">
            <v>ESC RUR MIX CAMILO TORRES</v>
          </cell>
          <cell r="F409">
            <v>44</v>
          </cell>
        </row>
        <row r="410">
          <cell r="D410">
            <v>286568060548</v>
          </cell>
          <cell r="E410" t="str">
            <v>ESC RUR MIX EL JARDIN ALTO TETEYE</v>
          </cell>
          <cell r="F410">
            <v>11</v>
          </cell>
        </row>
        <row r="411">
          <cell r="D411">
            <v>286568001126</v>
          </cell>
          <cell r="E411" t="str">
            <v>ESFOBIN ALTO DANUBIO</v>
          </cell>
          <cell r="F411">
            <v>5</v>
          </cell>
        </row>
        <row r="412">
          <cell r="D412">
            <v>286568003013</v>
          </cell>
          <cell r="E412" t="str">
            <v>ESFOBIN KWESX YU´U JHU</v>
          </cell>
          <cell r="F412">
            <v>10</v>
          </cell>
        </row>
        <row r="413">
          <cell r="D413">
            <v>286568004494</v>
          </cell>
          <cell r="E413" t="str">
            <v>ESFOBIN LAS MINAS</v>
          </cell>
          <cell r="F413">
            <v>11</v>
          </cell>
        </row>
        <row r="414">
          <cell r="D414">
            <v>286568060976</v>
          </cell>
          <cell r="E414" t="str">
            <v>ESC RUR MIX NAZA KIWE ¥USSA</v>
          </cell>
          <cell r="F414">
            <v>10</v>
          </cell>
        </row>
        <row r="415">
          <cell r="D415">
            <v>286568061072</v>
          </cell>
          <cell r="E415" t="str">
            <v>ESFOBIN BILINGAE NASA FIW</v>
          </cell>
          <cell r="F415">
            <v>6</v>
          </cell>
        </row>
        <row r="416">
          <cell r="D416">
            <v>286568061137</v>
          </cell>
          <cell r="E416" t="str">
            <v>ESFOBIN KIWNAS CXHAB</v>
          </cell>
          <cell r="F416">
            <v>105</v>
          </cell>
        </row>
        <row r="417">
          <cell r="D417">
            <v>286568061200</v>
          </cell>
          <cell r="E417" t="str">
            <v>ESFOBIN BILINGUE NASA SAT TAMA</v>
          </cell>
          <cell r="F417">
            <v>12</v>
          </cell>
        </row>
        <row r="418">
          <cell r="D418">
            <v>286568061277</v>
          </cell>
          <cell r="E418" t="str">
            <v>ESFOBIN KWE SX KIWE KSXA W</v>
          </cell>
          <cell r="F418">
            <v>14</v>
          </cell>
        </row>
        <row r="419">
          <cell r="D419">
            <v>286568061285</v>
          </cell>
          <cell r="E419" t="str">
            <v>ESFOBIN YU  ZXIÇXKWE</v>
          </cell>
          <cell r="F419">
            <v>9</v>
          </cell>
        </row>
        <row r="420">
          <cell r="D420">
            <v>286568000073</v>
          </cell>
          <cell r="E420" t="str">
            <v>ESC RUR MIX MONTE VERDE</v>
          </cell>
          <cell r="F420">
            <v>16</v>
          </cell>
        </row>
        <row r="421">
          <cell r="D421">
            <v>286568003871</v>
          </cell>
          <cell r="E421" t="str">
            <v>ESC RUR MIX ALTO PI¥U¥A BLANCO</v>
          </cell>
          <cell r="F421">
            <v>37</v>
          </cell>
        </row>
        <row r="422">
          <cell r="D422">
            <v>286568005458</v>
          </cell>
          <cell r="E422" t="str">
            <v>ESC RUR MIX VILLA NUEVA</v>
          </cell>
          <cell r="F422">
            <v>16</v>
          </cell>
        </row>
        <row r="423">
          <cell r="D423">
            <v>286568005709</v>
          </cell>
          <cell r="E423" t="str">
            <v>ESC RUR MIX PENEYA</v>
          </cell>
          <cell r="F423">
            <v>15</v>
          </cell>
        </row>
        <row r="424">
          <cell r="D424">
            <v>286568005806</v>
          </cell>
          <cell r="E424" t="str">
            <v>ESC RUR MIX NVA COLONIA</v>
          </cell>
          <cell r="F424">
            <v>27</v>
          </cell>
        </row>
        <row r="425">
          <cell r="D425">
            <v>286568060937</v>
          </cell>
          <cell r="E425" t="str">
            <v>ESC RUR MIX CAMPO SOLO</v>
          </cell>
          <cell r="F425">
            <v>11</v>
          </cell>
        </row>
        <row r="426">
          <cell r="D426">
            <v>286568061170</v>
          </cell>
          <cell r="E426" t="str">
            <v>E.R.M. CAMPO AJI</v>
          </cell>
          <cell r="F426">
            <v>3</v>
          </cell>
        </row>
        <row r="427">
          <cell r="D427">
            <v>486568005686</v>
          </cell>
          <cell r="E427" t="str">
            <v>IER PUERTO BELLO - SEDE PRINCIPAL</v>
          </cell>
          <cell r="F427">
            <v>186</v>
          </cell>
        </row>
        <row r="428">
          <cell r="D428">
            <v>286568000090</v>
          </cell>
          <cell r="E428" t="str">
            <v>ESC RUR MIX EL PLATANILLO</v>
          </cell>
          <cell r="F428">
            <v>7</v>
          </cell>
        </row>
        <row r="429">
          <cell r="D429">
            <v>286568000120</v>
          </cell>
          <cell r="E429" t="str">
            <v xml:space="preserve">EL PORVENIR </v>
          </cell>
          <cell r="F429">
            <v>37</v>
          </cell>
        </row>
        <row r="430">
          <cell r="D430">
            <v>286568000642</v>
          </cell>
          <cell r="E430" t="str">
            <v>ESC RUR MIX SAN ALFONSO</v>
          </cell>
          <cell r="F430">
            <v>7</v>
          </cell>
        </row>
        <row r="431">
          <cell r="D431">
            <v>286568000910</v>
          </cell>
          <cell r="E431" t="str">
            <v>ESC RUR MIX EL VENADO</v>
          </cell>
          <cell r="F431">
            <v>21</v>
          </cell>
        </row>
        <row r="432">
          <cell r="D432">
            <v>286568000928</v>
          </cell>
          <cell r="E432" t="str">
            <v>ESC RUR MIX SAN LEONARDO</v>
          </cell>
          <cell r="F432">
            <v>18</v>
          </cell>
        </row>
        <row r="433">
          <cell r="D433">
            <v>286568000936</v>
          </cell>
          <cell r="E433" t="str">
            <v>ESC RUR MIX PLAYA RICA</v>
          </cell>
          <cell r="F433">
            <v>18</v>
          </cell>
        </row>
        <row r="434">
          <cell r="D434">
            <v>286568001291</v>
          </cell>
          <cell r="E434" t="str">
            <v>ESC RUR MIX LA ROCHELA</v>
          </cell>
          <cell r="F434">
            <v>4</v>
          </cell>
        </row>
        <row r="435">
          <cell r="D435">
            <v>286568002360</v>
          </cell>
          <cell r="E435" t="str">
            <v>ESC RUR MIX MARACAIBO</v>
          </cell>
          <cell r="F435">
            <v>12</v>
          </cell>
        </row>
        <row r="436">
          <cell r="D436">
            <v>286568003633</v>
          </cell>
          <cell r="E436" t="str">
            <v>ESC RUR MIX LA PEDREGOSA</v>
          </cell>
          <cell r="F436">
            <v>15</v>
          </cell>
        </row>
        <row r="437">
          <cell r="D437">
            <v>286568003684</v>
          </cell>
          <cell r="E437" t="str">
            <v>ESC RUR MIX POLICARPA SALAVARRIETA</v>
          </cell>
          <cell r="F437">
            <v>7</v>
          </cell>
        </row>
        <row r="438">
          <cell r="D438">
            <v>286568003986</v>
          </cell>
          <cell r="E438" t="str">
            <v>ESC RUR MIX MERCEDES ABREGO</v>
          </cell>
          <cell r="F438">
            <v>9</v>
          </cell>
        </row>
        <row r="439">
          <cell r="D439">
            <v>286568004656</v>
          </cell>
          <cell r="E439" t="str">
            <v>ESC RUR MIX EL BAGRE</v>
          </cell>
          <cell r="F439">
            <v>31</v>
          </cell>
        </row>
        <row r="440">
          <cell r="D440">
            <v>286569000247</v>
          </cell>
          <cell r="E440" t="str">
            <v>ESC RUR MIX LA FRONTERA</v>
          </cell>
          <cell r="F440">
            <v>7</v>
          </cell>
        </row>
        <row r="441">
          <cell r="D441">
            <v>286568000146</v>
          </cell>
          <cell r="E441" t="str">
            <v>ESC URB MIX PTO CAICEDO</v>
          </cell>
          <cell r="F441">
            <v>381</v>
          </cell>
        </row>
        <row r="442">
          <cell r="D442">
            <v>286568002165</v>
          </cell>
          <cell r="E442" t="str">
            <v>PREESC PTO CAICEDO</v>
          </cell>
          <cell r="F442">
            <v>77</v>
          </cell>
        </row>
        <row r="443">
          <cell r="D443">
            <v>286568002602</v>
          </cell>
          <cell r="E443" t="str">
            <v>COL JOSE ANTONIO GALAN</v>
          </cell>
          <cell r="F443">
            <v>591</v>
          </cell>
        </row>
        <row r="444">
          <cell r="D444">
            <v>286568004281</v>
          </cell>
          <cell r="E444" t="str">
            <v>ESC RUR MIX SAN DIEGO</v>
          </cell>
          <cell r="F444">
            <v>15</v>
          </cell>
        </row>
        <row r="445">
          <cell r="D445">
            <v>286568004699</v>
          </cell>
          <cell r="E445" t="str">
            <v>ESC RUR MIX CRISTO REY</v>
          </cell>
          <cell r="F445">
            <v>8</v>
          </cell>
        </row>
        <row r="446">
          <cell r="D446">
            <v>286568005466</v>
          </cell>
          <cell r="E446" t="str">
            <v>ESC RUR MIX LA ISLA</v>
          </cell>
          <cell r="F446">
            <v>59</v>
          </cell>
        </row>
        <row r="447">
          <cell r="D447">
            <v>286568005521</v>
          </cell>
          <cell r="E447" t="str">
            <v>ESC RUR MIX VILLA UNION</v>
          </cell>
          <cell r="F447">
            <v>30</v>
          </cell>
        </row>
        <row r="448">
          <cell r="D448">
            <v>286569000191</v>
          </cell>
          <cell r="E448" t="str">
            <v>ESC RUR MIX VILLA DEL RIO</v>
          </cell>
          <cell r="F448">
            <v>10</v>
          </cell>
        </row>
        <row r="449">
          <cell r="D449">
            <v>286569000212</v>
          </cell>
          <cell r="E449" t="str">
            <v>ESC RUR MIX SAN JOSE DE LOS ROSALES</v>
          </cell>
          <cell r="F449">
            <v>3</v>
          </cell>
        </row>
        <row r="450">
          <cell r="D450">
            <v>286569000221</v>
          </cell>
          <cell r="E450" t="str">
            <v>ESC RUR MIX SAN CARLOS</v>
          </cell>
          <cell r="F450">
            <v>6</v>
          </cell>
        </row>
        <row r="451">
          <cell r="D451">
            <v>286569000280</v>
          </cell>
          <cell r="E451" t="str">
            <v>ESC RUR MIX LOS LLANOS</v>
          </cell>
          <cell r="F451">
            <v>4</v>
          </cell>
        </row>
        <row r="452">
          <cell r="D452">
            <v>286569000328</v>
          </cell>
          <cell r="E452" t="str">
            <v>ESC RUR MIX SARDINAS</v>
          </cell>
          <cell r="F452">
            <v>12</v>
          </cell>
        </row>
        <row r="453">
          <cell r="D453">
            <v>286569000336</v>
          </cell>
          <cell r="E453" t="str">
            <v>ESC RUR MIX DAMASCO VIDES</v>
          </cell>
          <cell r="F453">
            <v>31</v>
          </cell>
        </row>
        <row r="454">
          <cell r="D454">
            <v>286569000379</v>
          </cell>
          <cell r="E454" t="str">
            <v>ESC RUR MIX SAN ANDRES ISLAS</v>
          </cell>
          <cell r="F454">
            <v>15</v>
          </cell>
        </row>
        <row r="455">
          <cell r="D455">
            <v>286569000409</v>
          </cell>
          <cell r="E455" t="str">
            <v>ESC RUR MIX LAS VEGAS</v>
          </cell>
          <cell r="F455">
            <v>19</v>
          </cell>
        </row>
        <row r="456">
          <cell r="D456">
            <v>286569000123</v>
          </cell>
          <cell r="E456" t="str">
            <v>ESC RUR MIX ESMERALDA BOCACHICO</v>
          </cell>
          <cell r="F456">
            <v>6</v>
          </cell>
        </row>
        <row r="457">
          <cell r="D457">
            <v>286569000131</v>
          </cell>
          <cell r="E457" t="str">
            <v>ESC RUR MIX COLONIA NUEVA</v>
          </cell>
          <cell r="F457">
            <v>9</v>
          </cell>
        </row>
        <row r="458">
          <cell r="D458">
            <v>286569000174</v>
          </cell>
          <cell r="E458" t="str">
            <v>ESC RUR MIX QUEBRADONIA</v>
          </cell>
          <cell r="F458">
            <v>6</v>
          </cell>
        </row>
        <row r="459">
          <cell r="D459">
            <v>286569000239</v>
          </cell>
          <cell r="E459" t="str">
            <v>C.E.R. VILLAFLOR - SEDE PRINCIAPL</v>
          </cell>
          <cell r="F459">
            <v>61</v>
          </cell>
        </row>
        <row r="460">
          <cell r="D460">
            <v>286569000263</v>
          </cell>
          <cell r="E460" t="str">
            <v>ESC RUR MIX CAMPOBELLO</v>
          </cell>
          <cell r="F460">
            <v>25</v>
          </cell>
        </row>
        <row r="461">
          <cell r="D461">
            <v>286569000271</v>
          </cell>
          <cell r="E461" t="str">
            <v>ESC RUR MIX LA JOYA</v>
          </cell>
          <cell r="F461">
            <v>14</v>
          </cell>
        </row>
        <row r="462">
          <cell r="D462">
            <v>286569000301</v>
          </cell>
          <cell r="E462" t="str">
            <v>ESC RUR MIX PUEBLO NUEVO</v>
          </cell>
          <cell r="F462">
            <v>9</v>
          </cell>
        </row>
        <row r="463">
          <cell r="D463">
            <v>286569000361</v>
          </cell>
          <cell r="E463" t="str">
            <v>ESC RUR MIX CAUQUITA</v>
          </cell>
          <cell r="F463">
            <v>5</v>
          </cell>
        </row>
        <row r="464">
          <cell r="D464">
            <v>286885000992</v>
          </cell>
          <cell r="E464" t="str">
            <v>ESC RUR MIX GUASIMAL</v>
          </cell>
          <cell r="F464">
            <v>14</v>
          </cell>
        </row>
        <row r="465">
          <cell r="D465">
            <v>286001001753</v>
          </cell>
          <cell r="E465" t="str">
            <v>ESC RUR MIX BRISAS DEL CAIMAN</v>
          </cell>
          <cell r="F465">
            <v>3</v>
          </cell>
        </row>
        <row r="466">
          <cell r="D466">
            <v>286568004583</v>
          </cell>
          <cell r="E466" t="str">
            <v>ESC RUR MIX LA PRADERA</v>
          </cell>
          <cell r="F466">
            <v>14</v>
          </cell>
        </row>
        <row r="467">
          <cell r="D467">
            <v>286569000298</v>
          </cell>
          <cell r="E467" t="str">
            <v>IER ARIZONA - SEDE PRINCIPAL</v>
          </cell>
          <cell r="F467">
            <v>190</v>
          </cell>
        </row>
        <row r="468">
          <cell r="D468">
            <v>286569000468</v>
          </cell>
          <cell r="E468" t="str">
            <v>ESC RUR MIX PUERTAS DEL SOL</v>
          </cell>
          <cell r="F468">
            <v>9</v>
          </cell>
        </row>
        <row r="469">
          <cell r="D469">
            <v>286569005711</v>
          </cell>
          <cell r="E469" t="str">
            <v>ESC RUR MIX NUEVO PROGRESO</v>
          </cell>
          <cell r="F469">
            <v>12</v>
          </cell>
        </row>
        <row r="470">
          <cell r="D470">
            <v>286569005753</v>
          </cell>
          <cell r="E470" t="str">
            <v>ESC RUR MIX PALMAR DEL PICUDO</v>
          </cell>
          <cell r="F470">
            <v>6</v>
          </cell>
        </row>
        <row r="471">
          <cell r="D471">
            <v>286001003381</v>
          </cell>
          <cell r="E471" t="str">
            <v>ESFOBIN ALTO VILLANUEVA</v>
          </cell>
          <cell r="F471">
            <v>12</v>
          </cell>
        </row>
        <row r="472">
          <cell r="D472">
            <v>286568003692</v>
          </cell>
          <cell r="E472" t="str">
            <v>ESC RUR MIX EL LIBANO</v>
          </cell>
          <cell r="F472">
            <v>18</v>
          </cell>
        </row>
        <row r="473">
          <cell r="D473">
            <v>286569000140</v>
          </cell>
          <cell r="E473" t="str">
            <v>ESFOBIN LA FLORESTA</v>
          </cell>
          <cell r="F473">
            <v>6</v>
          </cell>
        </row>
        <row r="474">
          <cell r="D474">
            <v>286569000310</v>
          </cell>
          <cell r="E474" t="str">
            <v>ESC RUR MIX ALPES ORIENTALES</v>
          </cell>
          <cell r="F474">
            <v>60</v>
          </cell>
        </row>
        <row r="475">
          <cell r="D475">
            <v>286569000395</v>
          </cell>
          <cell r="E475" t="str">
            <v>ESFOBIN LOS GUAYABALES</v>
          </cell>
          <cell r="F475">
            <v>20</v>
          </cell>
        </row>
        <row r="476">
          <cell r="D476">
            <v>286569000417</v>
          </cell>
          <cell r="E476" t="str">
            <v>ESFOBIN SAN JOSE</v>
          </cell>
          <cell r="F476">
            <v>7</v>
          </cell>
        </row>
        <row r="477">
          <cell r="D477">
            <v>286569005532</v>
          </cell>
          <cell r="E477" t="str">
            <v>ESFOBIN LA CANANGUCHA</v>
          </cell>
          <cell r="F477">
            <v>14</v>
          </cell>
        </row>
        <row r="478">
          <cell r="D478">
            <v>286569005559</v>
          </cell>
          <cell r="E478" t="str">
            <v>ESFOBIN CRISTALINA BELLO HORIZONTE</v>
          </cell>
          <cell r="F478">
            <v>13</v>
          </cell>
        </row>
        <row r="479">
          <cell r="D479">
            <v>286569005761</v>
          </cell>
          <cell r="E479" t="str">
            <v>NUESTROS NIÑOS DEL MAÍZ - AKWE`SX KUTXH LUUCK</v>
          </cell>
          <cell r="F479">
            <v>1</v>
          </cell>
        </row>
        <row r="480">
          <cell r="D480">
            <v>286885001506</v>
          </cell>
          <cell r="E480" t="str">
            <v>ESFOBIN LA CONCORDIA</v>
          </cell>
          <cell r="F480">
            <v>11</v>
          </cell>
        </row>
        <row r="481">
          <cell r="D481">
            <v>286568000821</v>
          </cell>
          <cell r="E481" t="str">
            <v>ESC RUR MIX SAN LUIS</v>
          </cell>
          <cell r="F481">
            <v>10</v>
          </cell>
        </row>
        <row r="482">
          <cell r="D482">
            <v>286568004320</v>
          </cell>
          <cell r="E482" t="str">
            <v>ESC RUR MIX CIRCACIA</v>
          </cell>
          <cell r="F482">
            <v>10</v>
          </cell>
        </row>
        <row r="483">
          <cell r="D483">
            <v>286568004958</v>
          </cell>
          <cell r="E483" t="str">
            <v>NUEVA ARABIA</v>
          </cell>
          <cell r="F483">
            <v>3</v>
          </cell>
        </row>
        <row r="484">
          <cell r="D484">
            <v>286568004966</v>
          </cell>
          <cell r="E484" t="str">
            <v>ESC RUR MIX EL COQUETO</v>
          </cell>
          <cell r="F484">
            <v>8</v>
          </cell>
        </row>
        <row r="485">
          <cell r="D485">
            <v>286569000387</v>
          </cell>
          <cell r="E485" t="str">
            <v>C.E.R. LA INDEPENDENCIA - SEDE PRINCIPAL</v>
          </cell>
          <cell r="F485">
            <v>32</v>
          </cell>
        </row>
        <row r="486">
          <cell r="D486">
            <v>286569000450</v>
          </cell>
          <cell r="E486" t="str">
            <v>MATECAÑA</v>
          </cell>
          <cell r="F486">
            <v>10</v>
          </cell>
        </row>
        <row r="487">
          <cell r="D487">
            <v>286569000476</v>
          </cell>
          <cell r="E487" t="str">
            <v>ESC RUR MIX BRISAS DEL PI¥U¥A</v>
          </cell>
          <cell r="F487">
            <v>5</v>
          </cell>
        </row>
        <row r="488">
          <cell r="D488">
            <v>286569005541</v>
          </cell>
          <cell r="E488" t="str">
            <v>ESC RUR MIX SAGRADO CORAZON DE JESUS</v>
          </cell>
          <cell r="F488">
            <v>14</v>
          </cell>
        </row>
        <row r="489">
          <cell r="D489">
            <v>286569005745</v>
          </cell>
          <cell r="E489" t="str">
            <v>EL PALMAR DEL PICUDITO</v>
          </cell>
          <cell r="F489">
            <v>4</v>
          </cell>
        </row>
        <row r="490">
          <cell r="D490">
            <v>286569000158</v>
          </cell>
          <cell r="E490" t="str">
            <v>E.R.M. LA CRISTALINA</v>
          </cell>
          <cell r="F490">
            <v>7</v>
          </cell>
        </row>
        <row r="491">
          <cell r="D491">
            <v>286569000441</v>
          </cell>
          <cell r="E491" t="str">
            <v>I.E.R. DIVINO NIÑO - SEDE PRINCIPAL</v>
          </cell>
          <cell r="F491">
            <v>273</v>
          </cell>
        </row>
        <row r="492">
          <cell r="D492">
            <v>286001000048</v>
          </cell>
          <cell r="E492" t="str">
            <v>EINSTITUCIÓN ETNOEDUCATIVA RURAL BILINGÜE INGA ATUN IACHAI - SEDE PRINCIPAL</v>
          </cell>
          <cell r="F492">
            <v>38</v>
          </cell>
        </row>
        <row r="493">
          <cell r="D493">
            <v>286001002652</v>
          </cell>
          <cell r="E493" t="str">
            <v>ESC RUR MIX EL MANGO</v>
          </cell>
          <cell r="F493">
            <v>9</v>
          </cell>
        </row>
        <row r="494">
          <cell r="D494">
            <v>286001003195</v>
          </cell>
          <cell r="E494" t="str">
            <v>ESC RUR MIX ALPAMANGA</v>
          </cell>
          <cell r="F494">
            <v>6</v>
          </cell>
        </row>
        <row r="495">
          <cell r="D495">
            <v>286001003535</v>
          </cell>
          <cell r="E495" t="str">
            <v>ESC RUR MIX PLAYA RICA</v>
          </cell>
          <cell r="F495">
            <v>5</v>
          </cell>
        </row>
        <row r="496">
          <cell r="D496">
            <v>286571004926</v>
          </cell>
          <cell r="E496" t="str">
            <v>NUKANCHIPA ALPA</v>
          </cell>
          <cell r="F496">
            <v>20</v>
          </cell>
        </row>
        <row r="497">
          <cell r="D497">
            <v>286571004934</v>
          </cell>
          <cell r="E497" t="str">
            <v>VILLA CATALINA</v>
          </cell>
          <cell r="F497">
            <v>20</v>
          </cell>
        </row>
        <row r="498">
          <cell r="D498">
            <v>286001000161</v>
          </cell>
          <cell r="E498" t="str">
            <v>ESC RUR MIX EL CEDRO</v>
          </cell>
          <cell r="F498">
            <v>95</v>
          </cell>
        </row>
        <row r="499">
          <cell r="D499">
            <v>286001000439</v>
          </cell>
          <cell r="E499" t="str">
            <v>ESC RUR MIX BOCANA DEL FRAGUA</v>
          </cell>
          <cell r="F499">
            <v>16</v>
          </cell>
        </row>
        <row r="500">
          <cell r="D500">
            <v>286001000498</v>
          </cell>
          <cell r="E500" t="str">
            <v>ESC RUR MIX SAN ROQUE</v>
          </cell>
          <cell r="F500">
            <v>30</v>
          </cell>
        </row>
        <row r="501">
          <cell r="D501">
            <v>286001001761</v>
          </cell>
          <cell r="E501" t="str">
            <v>ESC RUR MIX CAMPO ROJAS</v>
          </cell>
          <cell r="F501">
            <v>6</v>
          </cell>
        </row>
        <row r="502">
          <cell r="D502">
            <v>286001001818</v>
          </cell>
          <cell r="E502" t="str">
            <v>ESC RUR MIX BUTUTO</v>
          </cell>
          <cell r="F502">
            <v>3</v>
          </cell>
        </row>
        <row r="503">
          <cell r="D503">
            <v>286001001877</v>
          </cell>
          <cell r="E503" t="str">
            <v>ESC RUR MIX EL RECREO</v>
          </cell>
          <cell r="F503">
            <v>14</v>
          </cell>
        </row>
        <row r="504">
          <cell r="D504">
            <v>286001002113</v>
          </cell>
          <cell r="E504" t="str">
            <v>ESC RUR MIX LA PRIMAVERA</v>
          </cell>
          <cell r="F504">
            <v>10</v>
          </cell>
        </row>
        <row r="505">
          <cell r="D505">
            <v>286001002393</v>
          </cell>
          <cell r="E505" t="str">
            <v>ESC RUR MIX SIMON BOLIVAR</v>
          </cell>
          <cell r="F505">
            <v>8</v>
          </cell>
        </row>
        <row r="506">
          <cell r="D506">
            <v>286001002768</v>
          </cell>
          <cell r="E506" t="str">
            <v>ESC RUR MIX CAMPO ALEGRE</v>
          </cell>
          <cell r="F506">
            <v>5</v>
          </cell>
        </row>
        <row r="507">
          <cell r="D507">
            <v>286001003250</v>
          </cell>
          <cell r="E507" t="str">
            <v>ESC RUR MIX EL LAGO</v>
          </cell>
          <cell r="F507">
            <v>6</v>
          </cell>
        </row>
        <row r="508">
          <cell r="D508">
            <v>286001003314</v>
          </cell>
          <cell r="E508" t="str">
            <v>ESC RUR MIX ANTONIO NARI¥O</v>
          </cell>
          <cell r="F508">
            <v>8</v>
          </cell>
        </row>
        <row r="509">
          <cell r="D509">
            <v>286571000106</v>
          </cell>
          <cell r="E509" t="str">
            <v>ESC RUR MIX VILLA HERMOSA</v>
          </cell>
          <cell r="F509">
            <v>11</v>
          </cell>
        </row>
        <row r="510">
          <cell r="D510">
            <v>286571000327</v>
          </cell>
          <cell r="E510" t="str">
            <v>ESC RUR MIX LEJANIAS</v>
          </cell>
          <cell r="F510">
            <v>7</v>
          </cell>
        </row>
        <row r="511">
          <cell r="D511">
            <v>286571004292</v>
          </cell>
          <cell r="E511" t="str">
            <v>ESC RUR MIX LOS GUADUALES</v>
          </cell>
          <cell r="F511">
            <v>11</v>
          </cell>
        </row>
        <row r="512">
          <cell r="D512">
            <v>286571004331</v>
          </cell>
          <cell r="E512" t="str">
            <v>ESC RUR MIX LA INDEPENDENCIA</v>
          </cell>
          <cell r="F512">
            <v>10</v>
          </cell>
        </row>
        <row r="513">
          <cell r="D513">
            <v>486571004305</v>
          </cell>
          <cell r="E513" t="str">
            <v>ESC RUR MIX NUEVO HORIZONTE</v>
          </cell>
          <cell r="F513">
            <v>8</v>
          </cell>
        </row>
        <row r="514">
          <cell r="D514">
            <v>286001000463</v>
          </cell>
          <cell r="E514" t="str">
            <v>ESC RUR MIX LA PEDREGOSA</v>
          </cell>
          <cell r="F514">
            <v>12</v>
          </cell>
        </row>
        <row r="515">
          <cell r="D515">
            <v>286001000480</v>
          </cell>
          <cell r="E515" t="str">
            <v>CENT POST PRIMARIA JOSE MARIA</v>
          </cell>
          <cell r="F515">
            <v>198</v>
          </cell>
        </row>
        <row r="516">
          <cell r="D516">
            <v>286001002091</v>
          </cell>
          <cell r="E516" t="str">
            <v>ESC RUR MIX EL TABLON</v>
          </cell>
          <cell r="F516">
            <v>14</v>
          </cell>
        </row>
        <row r="517">
          <cell r="D517">
            <v>286001002601</v>
          </cell>
          <cell r="E517" t="str">
            <v>ESC RUR MIX LA VICTORIA</v>
          </cell>
          <cell r="F517">
            <v>9</v>
          </cell>
        </row>
        <row r="518">
          <cell r="D518">
            <v>286001002610</v>
          </cell>
          <cell r="E518" t="str">
            <v>ESC RUR MIX ALTO CA¥O AVENA</v>
          </cell>
          <cell r="F518">
            <v>9</v>
          </cell>
        </row>
        <row r="519">
          <cell r="D519">
            <v>286001002717</v>
          </cell>
          <cell r="E519" t="str">
            <v>ESC RUR MIX LA PAZ</v>
          </cell>
          <cell r="F519">
            <v>8</v>
          </cell>
        </row>
        <row r="520">
          <cell r="D520">
            <v>286001003063</v>
          </cell>
          <cell r="E520" t="str">
            <v>ESC RUR MIX DELICIAS JOSE MARIA</v>
          </cell>
          <cell r="F520">
            <v>10</v>
          </cell>
        </row>
        <row r="521">
          <cell r="D521">
            <v>286001003071</v>
          </cell>
          <cell r="E521" t="str">
            <v>ESC RUR MIX BAJO CA¥O AVENA</v>
          </cell>
          <cell r="F521">
            <v>12</v>
          </cell>
        </row>
        <row r="522">
          <cell r="D522">
            <v>286001003276</v>
          </cell>
          <cell r="E522" t="str">
            <v>ESC RUR MIX LOS MUÑECOS</v>
          </cell>
          <cell r="F522">
            <v>15</v>
          </cell>
        </row>
        <row r="523">
          <cell r="D523">
            <v>286571000076</v>
          </cell>
          <cell r="E523" t="str">
            <v>ESC RUR MIX BUENOS AIRES DEL YURILLA</v>
          </cell>
          <cell r="F523">
            <v>10</v>
          </cell>
        </row>
        <row r="524">
          <cell r="D524">
            <v>286571000131</v>
          </cell>
          <cell r="E524" t="str">
            <v>ESC RUR MIX LOS PINOS</v>
          </cell>
          <cell r="F524">
            <v>7</v>
          </cell>
        </row>
        <row r="525">
          <cell r="D525">
            <v>286571000149</v>
          </cell>
          <cell r="E525" t="str">
            <v>ESC RUR MIX ESTRELLA DOS</v>
          </cell>
          <cell r="F525">
            <v>6</v>
          </cell>
        </row>
        <row r="526">
          <cell r="D526">
            <v>286571004313</v>
          </cell>
          <cell r="E526" t="str">
            <v>ESC RUR MIX LIBERTADORES DEL YURILLA</v>
          </cell>
          <cell r="F526">
            <v>13</v>
          </cell>
        </row>
        <row r="527">
          <cell r="D527">
            <v>486571000415</v>
          </cell>
          <cell r="E527" t="str">
            <v>ESC RUR MIX LA AURORA</v>
          </cell>
          <cell r="F527">
            <v>4</v>
          </cell>
        </row>
        <row r="528">
          <cell r="D528">
            <v>286001001494</v>
          </cell>
          <cell r="E528" t="str">
            <v>I.E. RUR GALLINAZO - SEDE PRINCIPAL</v>
          </cell>
          <cell r="F528">
            <v>160</v>
          </cell>
        </row>
        <row r="529">
          <cell r="D529">
            <v>286001002873</v>
          </cell>
          <cell r="E529" t="str">
            <v>ESC RUR MIX ARENOSA</v>
          </cell>
          <cell r="F529">
            <v>4</v>
          </cell>
        </row>
        <row r="530">
          <cell r="D530">
            <v>286001002890</v>
          </cell>
          <cell r="E530" t="str">
            <v>QUINORO</v>
          </cell>
          <cell r="F530">
            <v>3</v>
          </cell>
        </row>
        <row r="531">
          <cell r="D531">
            <v>286001003098</v>
          </cell>
          <cell r="E531" t="str">
            <v>ESC RUR MIX QUIMOREBE</v>
          </cell>
          <cell r="F531">
            <v>8</v>
          </cell>
        </row>
        <row r="532">
          <cell r="D532">
            <v>286001003101</v>
          </cell>
          <cell r="E532" t="str">
            <v>ESC RUR MIX LA LIBERTAD I</v>
          </cell>
          <cell r="F532">
            <v>6</v>
          </cell>
        </row>
        <row r="533">
          <cell r="D533">
            <v>286001003322</v>
          </cell>
          <cell r="E533" t="str">
            <v>ESC RUR MIX ALTO BARANDAS</v>
          </cell>
          <cell r="F533">
            <v>8</v>
          </cell>
        </row>
        <row r="534">
          <cell r="D534">
            <v>286001003471</v>
          </cell>
          <cell r="E534" t="str">
            <v>ESC RUR MIX JAZMIN</v>
          </cell>
          <cell r="F534">
            <v>8</v>
          </cell>
        </row>
        <row r="535">
          <cell r="D535">
            <v>286571000084</v>
          </cell>
          <cell r="E535" t="str">
            <v>ESC RUR MIX EL ZAFIRO</v>
          </cell>
          <cell r="F535">
            <v>5</v>
          </cell>
        </row>
        <row r="536">
          <cell r="D536">
            <v>286571000424</v>
          </cell>
          <cell r="E536" t="str">
            <v>ESC RUR MIX LAS ACACIAS</v>
          </cell>
          <cell r="F536">
            <v>11</v>
          </cell>
        </row>
        <row r="537">
          <cell r="D537">
            <v>286571000467</v>
          </cell>
          <cell r="E537" t="str">
            <v>ESC RUR MIX EL CRISTAL</v>
          </cell>
          <cell r="F537">
            <v>6</v>
          </cell>
        </row>
        <row r="538">
          <cell r="D538">
            <v>286571000475</v>
          </cell>
          <cell r="E538" t="str">
            <v>ESC RUR MIX BAJO BARANDAS</v>
          </cell>
          <cell r="F538">
            <v>10</v>
          </cell>
        </row>
        <row r="539">
          <cell r="D539">
            <v>486571004224</v>
          </cell>
          <cell r="E539" t="str">
            <v>ESC RUR MIX LA LIBERTAD II</v>
          </cell>
          <cell r="F539">
            <v>10</v>
          </cell>
        </row>
        <row r="540">
          <cell r="D540">
            <v>286001000137</v>
          </cell>
          <cell r="E540" t="str">
            <v>C.E.R. SAN JOSE DE LA MONTAÑA</v>
          </cell>
          <cell r="F540">
            <v>16</v>
          </cell>
        </row>
        <row r="541">
          <cell r="D541">
            <v>286001001516</v>
          </cell>
          <cell r="E541" t="str">
            <v>INST AMAZONICO DE PTO GUZMAN</v>
          </cell>
          <cell r="F541">
            <v>1297</v>
          </cell>
        </row>
        <row r="542">
          <cell r="D542">
            <v>286001002024</v>
          </cell>
          <cell r="E542" t="str">
            <v>ESC RUR MIX MONSERRATE</v>
          </cell>
          <cell r="F542">
            <v>6</v>
          </cell>
        </row>
        <row r="543">
          <cell r="D543">
            <v>286001003012</v>
          </cell>
          <cell r="E543" t="str">
            <v>ESC RUR MIX EL CHICHICO</v>
          </cell>
          <cell r="F543">
            <v>12</v>
          </cell>
        </row>
        <row r="544">
          <cell r="D544">
            <v>286001000056</v>
          </cell>
          <cell r="E544" t="str">
            <v>ESC RUR MIX SANTA ELENA</v>
          </cell>
          <cell r="F544">
            <v>10</v>
          </cell>
        </row>
        <row r="545">
          <cell r="D545">
            <v>286001000102</v>
          </cell>
          <cell r="E545" t="str">
            <v>ESC RUR MIX LA PRIMAVERA JAUNO</v>
          </cell>
          <cell r="F545">
            <v>47</v>
          </cell>
        </row>
        <row r="546">
          <cell r="D546">
            <v>286001001729</v>
          </cell>
          <cell r="E546" t="str">
            <v>ESC RUR MIX BUENA ESPERANZA</v>
          </cell>
          <cell r="F546">
            <v>13</v>
          </cell>
        </row>
        <row r="547">
          <cell r="D547">
            <v>286001001907</v>
          </cell>
          <cell r="E547" t="str">
            <v>ESC RUR MIX MEDIO CAIMAN</v>
          </cell>
          <cell r="F547">
            <v>3</v>
          </cell>
        </row>
        <row r="548">
          <cell r="D548">
            <v>286001002067</v>
          </cell>
          <cell r="E548" t="str">
            <v>ESC RUR MIX SAN EDUARDO</v>
          </cell>
          <cell r="F548">
            <v>5</v>
          </cell>
        </row>
        <row r="549">
          <cell r="D549">
            <v>286001002636</v>
          </cell>
          <cell r="E549" t="str">
            <v>I.E.R. RAFAEL REYES - SEDE PRINCIPAL</v>
          </cell>
          <cell r="F549">
            <v>470</v>
          </cell>
        </row>
        <row r="550">
          <cell r="D550">
            <v>286001003144</v>
          </cell>
          <cell r="E550" t="str">
            <v>ESC RUR MIX MEDIO MANDUR</v>
          </cell>
          <cell r="F550">
            <v>7</v>
          </cell>
        </row>
        <row r="551">
          <cell r="D551">
            <v>286571000360</v>
          </cell>
          <cell r="E551" t="str">
            <v>ESC RUR MIX LA PATRIA</v>
          </cell>
          <cell r="F551">
            <v>11</v>
          </cell>
        </row>
        <row r="552">
          <cell r="D552">
            <v>286571000556</v>
          </cell>
          <cell r="E552" t="str">
            <v>ESC RUR MIX LAS ACACIAS</v>
          </cell>
          <cell r="F552">
            <v>8</v>
          </cell>
        </row>
        <row r="553">
          <cell r="D553">
            <v>286571002636</v>
          </cell>
          <cell r="E553" t="str">
            <v>E.R.M. LOS OLIVOS</v>
          </cell>
          <cell r="F553">
            <v>9</v>
          </cell>
        </row>
        <row r="554">
          <cell r="D554">
            <v>486571000041</v>
          </cell>
          <cell r="E554" t="str">
            <v>ESC RUR MIX ALTO CA¥O SABALO</v>
          </cell>
          <cell r="F554">
            <v>10</v>
          </cell>
        </row>
        <row r="555">
          <cell r="D555">
            <v>486571000229</v>
          </cell>
          <cell r="E555" t="str">
            <v>ESC RUR MIX ALTO ESMERALDA</v>
          </cell>
          <cell r="F555">
            <v>9</v>
          </cell>
        </row>
        <row r="556">
          <cell r="D556">
            <v>286001001443</v>
          </cell>
          <cell r="E556" t="str">
            <v>ESC RUR MIX LA ESMERALDA</v>
          </cell>
          <cell r="F556">
            <v>14</v>
          </cell>
        </row>
        <row r="557">
          <cell r="D557">
            <v>286001001745</v>
          </cell>
          <cell r="E557" t="str">
            <v>ESC RUR MIX EL DIAMANTE</v>
          </cell>
          <cell r="F557">
            <v>12</v>
          </cell>
        </row>
        <row r="558">
          <cell r="D558">
            <v>286001002539</v>
          </cell>
          <cell r="E558" t="str">
            <v>ESC RUR MIX EL PARAISO</v>
          </cell>
          <cell r="F558">
            <v>10</v>
          </cell>
        </row>
        <row r="559">
          <cell r="D559">
            <v>286001002687</v>
          </cell>
          <cell r="E559" t="str">
            <v>ESC RUR MIX EL CACHINGAL</v>
          </cell>
          <cell r="F559">
            <v>6</v>
          </cell>
        </row>
        <row r="560">
          <cell r="D560">
            <v>286001002695</v>
          </cell>
          <cell r="E560" t="str">
            <v>ESC RUR MIX LA CEIBA</v>
          </cell>
          <cell r="F560">
            <v>164</v>
          </cell>
        </row>
        <row r="561">
          <cell r="D561">
            <v>286001002709</v>
          </cell>
          <cell r="E561" t="str">
            <v>ESC RUR MIX LA PRADERA</v>
          </cell>
          <cell r="F561">
            <v>7</v>
          </cell>
        </row>
        <row r="562">
          <cell r="D562">
            <v>286001002962</v>
          </cell>
          <cell r="E562" t="str">
            <v>ESC RUR MIXTA PEÑAROL</v>
          </cell>
          <cell r="F562">
            <v>6</v>
          </cell>
        </row>
        <row r="563">
          <cell r="D563">
            <v>286001003039</v>
          </cell>
          <cell r="E563" t="str">
            <v>ESC RUR MIX LA ARGENTINA</v>
          </cell>
          <cell r="F563">
            <v>19</v>
          </cell>
        </row>
        <row r="564">
          <cell r="D564">
            <v>286001003055</v>
          </cell>
          <cell r="E564" t="str">
            <v>ESC RUR MIX FLORELIA</v>
          </cell>
          <cell r="F564">
            <v>7</v>
          </cell>
        </row>
        <row r="565">
          <cell r="D565">
            <v>286001003080</v>
          </cell>
          <cell r="E565" t="str">
            <v>ESC RUR MIX AGUA AZUL</v>
          </cell>
          <cell r="F565">
            <v>8</v>
          </cell>
        </row>
        <row r="566">
          <cell r="D566">
            <v>286571000025</v>
          </cell>
          <cell r="E566" t="str">
            <v>ESC RUR MIX ELCERRITO</v>
          </cell>
          <cell r="F566">
            <v>25</v>
          </cell>
        </row>
        <row r="567">
          <cell r="D567">
            <v>286571000262</v>
          </cell>
          <cell r="E567" t="str">
            <v>ESC RUR MIX EL EDEN</v>
          </cell>
          <cell r="F567">
            <v>9</v>
          </cell>
        </row>
        <row r="568">
          <cell r="D568">
            <v>286571000335</v>
          </cell>
          <cell r="E568" t="str">
            <v>ESC RUR MIX PALMAS DEL YURILLA</v>
          </cell>
          <cell r="F568">
            <v>14</v>
          </cell>
        </row>
        <row r="569">
          <cell r="D569">
            <v>286571004799</v>
          </cell>
          <cell r="E569" t="str">
            <v>ESC RUR MIX NUEVA FLORESTA</v>
          </cell>
          <cell r="F569">
            <v>16</v>
          </cell>
        </row>
        <row r="570">
          <cell r="D570">
            <v>286001001711</v>
          </cell>
          <cell r="E570" t="str">
            <v>CAICUCHE</v>
          </cell>
          <cell r="F570">
            <v>97</v>
          </cell>
        </row>
        <row r="571">
          <cell r="D571">
            <v>286001002865</v>
          </cell>
          <cell r="E571" t="str">
            <v>BARRIALOSA</v>
          </cell>
          <cell r="F571">
            <v>24</v>
          </cell>
        </row>
        <row r="572">
          <cell r="D572">
            <v>286001003519</v>
          </cell>
          <cell r="E572" t="str">
            <v>LOS ROSALES</v>
          </cell>
          <cell r="F572">
            <v>7</v>
          </cell>
        </row>
        <row r="573">
          <cell r="D573">
            <v>286571000068</v>
          </cell>
          <cell r="E573" t="str">
            <v>SINAI</v>
          </cell>
          <cell r="F573">
            <v>13</v>
          </cell>
        </row>
        <row r="574">
          <cell r="D574">
            <v>286571000491</v>
          </cell>
          <cell r="E574" t="str">
            <v>ESC RUR MIX LICELANDIA</v>
          </cell>
          <cell r="F574">
            <v>10</v>
          </cell>
        </row>
        <row r="575">
          <cell r="D575">
            <v>286571004276</v>
          </cell>
          <cell r="E575" t="str">
            <v>VILLA HERMOSA</v>
          </cell>
          <cell r="F575">
            <v>1</v>
          </cell>
        </row>
        <row r="576">
          <cell r="D576">
            <v>286571004284</v>
          </cell>
          <cell r="E576" t="str">
            <v>ESC RUR MIX ALEMANIA</v>
          </cell>
          <cell r="F576">
            <v>8</v>
          </cell>
        </row>
        <row r="577">
          <cell r="D577">
            <v>286571004322</v>
          </cell>
          <cell r="E577" t="str">
            <v>ESC RUR MIX LA SEVILLA YURILLA</v>
          </cell>
          <cell r="F577">
            <v>7</v>
          </cell>
        </row>
        <row r="578">
          <cell r="D578">
            <v>286571004802</v>
          </cell>
          <cell r="E578" t="str">
            <v>ESC RUR MIX CRISTO REY</v>
          </cell>
          <cell r="F578">
            <v>7</v>
          </cell>
        </row>
        <row r="579">
          <cell r="D579">
            <v>286571800064</v>
          </cell>
          <cell r="E579" t="str">
            <v>LA NUEVA REFORMA</v>
          </cell>
          <cell r="F579">
            <v>9</v>
          </cell>
        </row>
        <row r="580">
          <cell r="D580">
            <v>286571800072</v>
          </cell>
          <cell r="E580" t="str">
            <v>LA GAITANA</v>
          </cell>
          <cell r="F580">
            <v>7</v>
          </cell>
        </row>
        <row r="581">
          <cell r="D581">
            <v>286001002679</v>
          </cell>
          <cell r="E581" t="str">
            <v>ESC RUR MIX LOS ANGELES</v>
          </cell>
          <cell r="F581">
            <v>15</v>
          </cell>
        </row>
        <row r="582">
          <cell r="D582">
            <v>286001002903</v>
          </cell>
          <cell r="E582" t="str">
            <v>EI.E.R. QUINAPEJO - SEDE PRINCIPAL</v>
          </cell>
          <cell r="F582">
            <v>96</v>
          </cell>
        </row>
        <row r="583">
          <cell r="D583">
            <v>286001003047</v>
          </cell>
          <cell r="E583" t="str">
            <v>ESC RUR MIX LA ESPERANZA DEL YURILLA</v>
          </cell>
          <cell r="F583">
            <v>14</v>
          </cell>
        </row>
        <row r="584">
          <cell r="D584">
            <v>286001003578</v>
          </cell>
          <cell r="E584" t="str">
            <v>ESC RUR MIX VILLA NUEVA</v>
          </cell>
          <cell r="F584">
            <v>9</v>
          </cell>
        </row>
        <row r="585">
          <cell r="D585">
            <v>286571000165</v>
          </cell>
          <cell r="E585" t="str">
            <v>ESC RUR MIX UNION  QUINAPEJO</v>
          </cell>
          <cell r="F585">
            <v>9</v>
          </cell>
        </row>
        <row r="586">
          <cell r="D586">
            <v>286571000408</v>
          </cell>
          <cell r="E586" t="str">
            <v>ESC RUR MIX CUATRO DE OCTUBRE</v>
          </cell>
          <cell r="F586">
            <v>11</v>
          </cell>
        </row>
        <row r="587">
          <cell r="D587">
            <v>286571000432</v>
          </cell>
          <cell r="E587" t="str">
            <v>ESC RUR MIX LOS LAURELES</v>
          </cell>
          <cell r="F587">
            <v>14</v>
          </cell>
        </row>
        <row r="588">
          <cell r="D588">
            <v>286571000441</v>
          </cell>
          <cell r="E588" t="str">
            <v>E.R.M. LA AMISTAD</v>
          </cell>
          <cell r="F588">
            <v>5</v>
          </cell>
        </row>
        <row r="589">
          <cell r="D589">
            <v>286571000505</v>
          </cell>
          <cell r="E589" t="str">
            <v>ESC RUR MIX EL RUBI</v>
          </cell>
          <cell r="F589">
            <v>13</v>
          </cell>
        </row>
        <row r="590">
          <cell r="D590">
            <v>286571004232</v>
          </cell>
          <cell r="E590" t="str">
            <v>ESC RUR MIX BRISAS DELYURILLA</v>
          </cell>
          <cell r="F590">
            <v>5</v>
          </cell>
        </row>
        <row r="591">
          <cell r="D591">
            <v>286571004381</v>
          </cell>
          <cell r="E591" t="str">
            <v>ESC RUR MIX HORIZONTES DEL YURILLA</v>
          </cell>
          <cell r="F591">
            <v>7</v>
          </cell>
        </row>
        <row r="592">
          <cell r="D592">
            <v>486571000458</v>
          </cell>
          <cell r="E592" t="str">
            <v>ESC RUR MIX EL ENCANTO</v>
          </cell>
          <cell r="F592">
            <v>3</v>
          </cell>
        </row>
        <row r="593">
          <cell r="D593">
            <v>286001002326</v>
          </cell>
          <cell r="E593" t="str">
            <v>ESFOBIN SANTA  ROSA</v>
          </cell>
          <cell r="F593">
            <v>33</v>
          </cell>
        </row>
        <row r="594">
          <cell r="D594">
            <v>286001002997</v>
          </cell>
          <cell r="E594" t="str">
            <v>ESFOBIN EL DESCANSO</v>
          </cell>
          <cell r="F594">
            <v>92</v>
          </cell>
        </row>
        <row r="595">
          <cell r="D595">
            <v>286001003004</v>
          </cell>
          <cell r="E595" t="str">
            <v>ESFOBIN CERRO GUADUA</v>
          </cell>
          <cell r="F595">
            <v>11</v>
          </cell>
        </row>
        <row r="596">
          <cell r="D596">
            <v>286571800056</v>
          </cell>
          <cell r="E596" t="str">
            <v>ESFOBIN U KIWE YU  KIVE</v>
          </cell>
          <cell r="F596">
            <v>17</v>
          </cell>
        </row>
        <row r="597">
          <cell r="D597">
            <v>286001000129</v>
          </cell>
          <cell r="E597" t="str">
            <v>SAN RAFAEL BOMBÓN</v>
          </cell>
          <cell r="F597">
            <v>16</v>
          </cell>
        </row>
        <row r="598">
          <cell r="D598">
            <v>286001000447</v>
          </cell>
          <cell r="E598" t="str">
            <v>SAN CAYETANO</v>
          </cell>
          <cell r="F598">
            <v>5</v>
          </cell>
        </row>
        <row r="599">
          <cell r="D599">
            <v>286001001478</v>
          </cell>
          <cell r="E599" t="str">
            <v>DELICIAS DE ALPAMANGA</v>
          </cell>
          <cell r="F599">
            <v>8</v>
          </cell>
        </row>
        <row r="600">
          <cell r="D600">
            <v>286001001842</v>
          </cell>
          <cell r="E600" t="str">
            <v>SAN LUIS</v>
          </cell>
          <cell r="F600">
            <v>19</v>
          </cell>
        </row>
        <row r="601">
          <cell r="D601">
            <v>286001002750</v>
          </cell>
          <cell r="E601" t="str">
            <v>ESC RUR MIX LA ESTRELLA</v>
          </cell>
          <cell r="F601">
            <v>6</v>
          </cell>
        </row>
        <row r="602">
          <cell r="D602">
            <v>286001002776</v>
          </cell>
          <cell r="E602" t="str">
            <v>ESC RUR MIX LA PEDREGOSA</v>
          </cell>
          <cell r="F602">
            <v>6</v>
          </cell>
        </row>
        <row r="603">
          <cell r="D603">
            <v>286001003209</v>
          </cell>
          <cell r="E603" t="str">
            <v>I.E.R. PUERTO ROSARIO - SEDE PRINCIPAL</v>
          </cell>
          <cell r="F603">
            <v>111</v>
          </cell>
        </row>
        <row r="604">
          <cell r="D604">
            <v>286001003241</v>
          </cell>
          <cell r="E604" t="str">
            <v>BUENOS AIRES DEL MANDUR</v>
          </cell>
          <cell r="F604">
            <v>16</v>
          </cell>
        </row>
        <row r="605">
          <cell r="D605">
            <v>286571000386</v>
          </cell>
          <cell r="E605" t="str">
            <v>EL PORVENIR</v>
          </cell>
          <cell r="F605">
            <v>10</v>
          </cell>
        </row>
        <row r="606">
          <cell r="D606">
            <v>286571004748</v>
          </cell>
          <cell r="E606" t="str">
            <v>LAS VILLAS</v>
          </cell>
          <cell r="F606">
            <v>4</v>
          </cell>
        </row>
        <row r="607">
          <cell r="D607">
            <v>286571004942</v>
          </cell>
          <cell r="E607" t="str">
            <v>ESC RUR MIX LA NUEVA UNION</v>
          </cell>
          <cell r="F607">
            <v>4</v>
          </cell>
        </row>
        <row r="608">
          <cell r="D608">
            <v>286001003365</v>
          </cell>
          <cell r="E608" t="str">
            <v>LA BRASILERA</v>
          </cell>
          <cell r="F608">
            <v>110</v>
          </cell>
        </row>
        <row r="609">
          <cell r="D609">
            <v>286571000033</v>
          </cell>
          <cell r="E609" t="str">
            <v>ESC RUR MIX NVA ESMERALDA</v>
          </cell>
          <cell r="F609">
            <v>6</v>
          </cell>
        </row>
        <row r="610">
          <cell r="D610">
            <v>286571000297</v>
          </cell>
          <cell r="E610" t="str">
            <v>ESC RUR MIX LUCITANIA</v>
          </cell>
          <cell r="F610">
            <v>5</v>
          </cell>
        </row>
        <row r="611">
          <cell r="D611">
            <v>286571000548</v>
          </cell>
          <cell r="E611" t="str">
            <v>ESC RUR MIX TRINIDAD</v>
          </cell>
          <cell r="F611">
            <v>9</v>
          </cell>
        </row>
        <row r="612">
          <cell r="D612">
            <v>286571004268</v>
          </cell>
          <cell r="E612" t="str">
            <v>ESC RUR MIX ALIANZA</v>
          </cell>
          <cell r="F612">
            <v>10</v>
          </cell>
        </row>
        <row r="613">
          <cell r="D613">
            <v>286571004837</v>
          </cell>
          <cell r="E613" t="str">
            <v>ESC RUR MIX PATIO BONITO</v>
          </cell>
          <cell r="F613">
            <v>11</v>
          </cell>
        </row>
        <row r="614">
          <cell r="D614">
            <v>286571004896</v>
          </cell>
          <cell r="E614" t="str">
            <v>E.R.M. SENEGAL</v>
          </cell>
          <cell r="F614">
            <v>14</v>
          </cell>
        </row>
        <row r="615">
          <cell r="D615">
            <v>286571004900</v>
          </cell>
          <cell r="E615" t="str">
            <v>E.R.M. GIRASOL</v>
          </cell>
          <cell r="F615">
            <v>23</v>
          </cell>
        </row>
        <row r="616">
          <cell r="D616">
            <v>286001001826</v>
          </cell>
          <cell r="E616" t="str">
            <v>ESC RUR MIX SAN RAFAEL</v>
          </cell>
          <cell r="F616">
            <v>16</v>
          </cell>
        </row>
        <row r="617">
          <cell r="D617">
            <v>286001002008</v>
          </cell>
          <cell r="E617" t="str">
            <v>ESC RUR MIX SANTA ROSA</v>
          </cell>
          <cell r="F617">
            <v>7</v>
          </cell>
        </row>
        <row r="618">
          <cell r="D618">
            <v>286571000050</v>
          </cell>
          <cell r="E618" t="str">
            <v>SAUDITA</v>
          </cell>
          <cell r="F618">
            <v>20</v>
          </cell>
        </row>
        <row r="619">
          <cell r="D619">
            <v>286571000092</v>
          </cell>
          <cell r="E619" t="str">
            <v>ESC RUR MIX DOCE DE OCTUBRE</v>
          </cell>
          <cell r="F619">
            <v>6</v>
          </cell>
        </row>
        <row r="620">
          <cell r="D620">
            <v>286571000122</v>
          </cell>
          <cell r="E620" t="str">
            <v>ESC RUR MIX SACHAMATE</v>
          </cell>
          <cell r="F620">
            <v>10</v>
          </cell>
        </row>
        <row r="621">
          <cell r="D621">
            <v>286571000530</v>
          </cell>
          <cell r="E621" t="str">
            <v>ESC RUR MIX BUENA VISTA</v>
          </cell>
          <cell r="F621">
            <v>3</v>
          </cell>
        </row>
        <row r="622">
          <cell r="D622">
            <v>286571004250</v>
          </cell>
          <cell r="E622" t="str">
            <v>ESC RUR MIX COSTA RICA</v>
          </cell>
          <cell r="F622">
            <v>10</v>
          </cell>
        </row>
        <row r="623">
          <cell r="D623">
            <v>286571004365</v>
          </cell>
          <cell r="E623" t="str">
            <v>ESC RUR MIX VILLANUEVA</v>
          </cell>
          <cell r="F623">
            <v>15</v>
          </cell>
        </row>
        <row r="624">
          <cell r="D624">
            <v>286571004688</v>
          </cell>
          <cell r="E624" t="str">
            <v>ESC RUR MIX BELGICA</v>
          </cell>
          <cell r="F624">
            <v>8</v>
          </cell>
        </row>
        <row r="625">
          <cell r="D625">
            <v>286571800081</v>
          </cell>
          <cell r="E625" t="str">
            <v>EL BOSQUE</v>
          </cell>
          <cell r="F625">
            <v>5</v>
          </cell>
        </row>
        <row r="626">
          <cell r="D626">
            <v>286001001737</v>
          </cell>
          <cell r="E626" t="str">
            <v>ESC RUR MIX GALILEA</v>
          </cell>
          <cell r="F626">
            <v>13</v>
          </cell>
        </row>
        <row r="627">
          <cell r="D627">
            <v>286001002741</v>
          </cell>
          <cell r="E627" t="str">
            <v>ESC RUR MIX EL SILENCIO</v>
          </cell>
          <cell r="F627">
            <v>7</v>
          </cell>
        </row>
        <row r="628">
          <cell r="D628">
            <v>286001002814</v>
          </cell>
          <cell r="E628" t="str">
            <v>ESC RUR MIX BRASILIA</v>
          </cell>
          <cell r="F628">
            <v>15</v>
          </cell>
        </row>
        <row r="629">
          <cell r="D629">
            <v>286001003217</v>
          </cell>
          <cell r="E629" t="str">
            <v>ESC RUR MIX LA TORRE</v>
          </cell>
          <cell r="F629">
            <v>7</v>
          </cell>
        </row>
        <row r="630">
          <cell r="D630">
            <v>286001003501</v>
          </cell>
          <cell r="E630" t="str">
            <v>ESC RUR MIX PERNAMBUCO</v>
          </cell>
          <cell r="F630">
            <v>5</v>
          </cell>
        </row>
        <row r="631">
          <cell r="D631">
            <v>286571000581</v>
          </cell>
          <cell r="E631" t="str">
            <v>ESC RUR MIX LA ILUSION</v>
          </cell>
          <cell r="F631">
            <v>20</v>
          </cell>
        </row>
        <row r="632">
          <cell r="D632">
            <v>286571000599</v>
          </cell>
          <cell r="E632" t="str">
            <v>ESC RUR MIX LAS PERLAS</v>
          </cell>
          <cell r="F632">
            <v>242</v>
          </cell>
        </row>
        <row r="633">
          <cell r="D633">
            <v>286571004663</v>
          </cell>
          <cell r="E633" t="str">
            <v>ESC RUR MIX NUEVA ESPERANZA</v>
          </cell>
          <cell r="F633">
            <v>9</v>
          </cell>
        </row>
        <row r="634">
          <cell r="D634">
            <v>286571004670</v>
          </cell>
          <cell r="E634" t="str">
            <v>ESC RUR MIX AGUAS CLARAS</v>
          </cell>
          <cell r="F634">
            <v>10</v>
          </cell>
        </row>
        <row r="635">
          <cell r="D635">
            <v>286571004764</v>
          </cell>
          <cell r="E635" t="str">
            <v>ESC RUR MIX HORIZONTE</v>
          </cell>
          <cell r="F635">
            <v>13</v>
          </cell>
        </row>
        <row r="636">
          <cell r="D636">
            <v>286571004772</v>
          </cell>
          <cell r="E636" t="str">
            <v>ESC RUR MIX BRISAS DEL YURILLITA</v>
          </cell>
          <cell r="F636">
            <v>10</v>
          </cell>
        </row>
        <row r="637">
          <cell r="D637">
            <v>486571000563</v>
          </cell>
          <cell r="E637" t="str">
            <v>ESC RUR MIX LA YURIBE</v>
          </cell>
          <cell r="F637">
            <v>9</v>
          </cell>
        </row>
        <row r="638">
          <cell r="D638">
            <v>286571004349</v>
          </cell>
          <cell r="E638" t="str">
            <v>ESFOBIN SAN JUAN PAEZ</v>
          </cell>
          <cell r="F638">
            <v>10</v>
          </cell>
        </row>
        <row r="639">
          <cell r="D639">
            <v>286571004811</v>
          </cell>
          <cell r="E639" t="str">
            <v>CEPBIN KWE SX SEK LUUCXWE SX - PENJAMO</v>
          </cell>
          <cell r="F639">
            <v>103</v>
          </cell>
        </row>
        <row r="640">
          <cell r="D640">
            <v>286571004829</v>
          </cell>
          <cell r="E640" t="str">
            <v>ESFOBIN INDIGENA JUANTAMA</v>
          </cell>
          <cell r="F640">
            <v>14</v>
          </cell>
        </row>
        <row r="641">
          <cell r="D641">
            <v>286571004969</v>
          </cell>
          <cell r="E641" t="str">
            <v>ESFOBIN KWE SX ÇXYU ÇE LUUÇXWE SX</v>
          </cell>
          <cell r="F641">
            <v>16</v>
          </cell>
        </row>
        <row r="642">
          <cell r="D642">
            <v>286571004977</v>
          </cell>
          <cell r="E642" t="str">
            <v>ESFOBIN KWE SX ÜUS YAATXNXI</v>
          </cell>
          <cell r="F642">
            <v>15</v>
          </cell>
        </row>
        <row r="643">
          <cell r="D643">
            <v>286571800013</v>
          </cell>
          <cell r="E643" t="str">
            <v>ESFOBIN A TE ZXIK</v>
          </cell>
          <cell r="F643">
            <v>9</v>
          </cell>
        </row>
        <row r="644">
          <cell r="D644">
            <v>286001002628</v>
          </cell>
          <cell r="E644" t="str">
            <v>ESC RUR MIX ALEJANDRIA</v>
          </cell>
          <cell r="F644">
            <v>10</v>
          </cell>
        </row>
        <row r="645">
          <cell r="D645">
            <v>286571000017</v>
          </cell>
          <cell r="E645" t="str">
            <v>ESC RUR MIX ALTO MAYOYOQUE</v>
          </cell>
          <cell r="F645">
            <v>7</v>
          </cell>
        </row>
        <row r="646">
          <cell r="D646">
            <v>286571000114</v>
          </cell>
          <cell r="E646" t="str">
            <v>ESC RUR  MIX  LOS PINOS</v>
          </cell>
          <cell r="F646">
            <v>6</v>
          </cell>
        </row>
        <row r="647">
          <cell r="D647">
            <v>286571000237</v>
          </cell>
          <cell r="E647" t="str">
            <v>ESC RUR MIX LA CRUZ</v>
          </cell>
          <cell r="F647">
            <v>9</v>
          </cell>
        </row>
        <row r="648">
          <cell r="D648">
            <v>286571000271</v>
          </cell>
          <cell r="E648" t="str">
            <v>ESC RUR MIX BAJO NUMI¥A</v>
          </cell>
          <cell r="F648">
            <v>6</v>
          </cell>
        </row>
        <row r="649">
          <cell r="D649">
            <v>286571000343</v>
          </cell>
          <cell r="E649" t="str">
            <v>ESC RUR MIX LAS ROSAS</v>
          </cell>
          <cell r="F649">
            <v>5</v>
          </cell>
        </row>
        <row r="650">
          <cell r="D650">
            <v>286571000521</v>
          </cell>
          <cell r="E650" t="str">
            <v>ESC RUR MIX COLMENARES</v>
          </cell>
          <cell r="F650">
            <v>9</v>
          </cell>
        </row>
        <row r="651">
          <cell r="D651">
            <v>286571004241</v>
          </cell>
          <cell r="E651" t="str">
            <v>ESC RUR MIX FLORIDA</v>
          </cell>
          <cell r="F651">
            <v>4</v>
          </cell>
        </row>
        <row r="652">
          <cell r="D652">
            <v>286571004781</v>
          </cell>
          <cell r="E652" t="str">
            <v>ESC RUR MIX  DEL YURILLA</v>
          </cell>
          <cell r="F652">
            <v>3</v>
          </cell>
        </row>
        <row r="653">
          <cell r="D653">
            <v>286571004888</v>
          </cell>
          <cell r="E653" t="str">
            <v>E.R.M. SANTA MARIA</v>
          </cell>
          <cell r="F653">
            <v>15</v>
          </cell>
        </row>
        <row r="654">
          <cell r="D654">
            <v>286571800021</v>
          </cell>
          <cell r="E654" t="str">
            <v>EL PALMAR</v>
          </cell>
          <cell r="F654">
            <v>17</v>
          </cell>
        </row>
        <row r="655">
          <cell r="D655">
            <v>286571800030</v>
          </cell>
          <cell r="E655" t="str">
            <v>LA CAQUETEÑA</v>
          </cell>
          <cell r="F655">
            <v>5</v>
          </cell>
        </row>
        <row r="656">
          <cell r="D656">
            <v>286571800048</v>
          </cell>
          <cell r="E656" t="str">
            <v>LA PORFIA</v>
          </cell>
          <cell r="F656">
            <v>25</v>
          </cell>
        </row>
        <row r="657">
          <cell r="D657">
            <v>386571000011</v>
          </cell>
          <cell r="E657" t="str">
            <v>ESC RUR MIX NUEVA</v>
          </cell>
          <cell r="F657">
            <v>11</v>
          </cell>
        </row>
        <row r="658">
          <cell r="D658">
            <v>486001000713</v>
          </cell>
          <cell r="E658" t="str">
            <v>I.E.R. MAYOYOQUE - SEDE PRINCIPAL</v>
          </cell>
          <cell r="F658">
            <v>93</v>
          </cell>
        </row>
        <row r="659">
          <cell r="D659">
            <v>486571000199</v>
          </cell>
          <cell r="E659" t="str">
            <v>LICEO MODERNO PAZ VERDE</v>
          </cell>
          <cell r="F659">
            <v>132</v>
          </cell>
        </row>
        <row r="660">
          <cell r="D660">
            <v>486571000270</v>
          </cell>
          <cell r="E660" t="str">
            <v>ESC RUR MIX LA FLORESTA</v>
          </cell>
          <cell r="F660">
            <v>6</v>
          </cell>
        </row>
        <row r="661">
          <cell r="D661">
            <v>186755000015</v>
          </cell>
          <cell r="E661" t="str">
            <v>COL ALMIRANTE PADILLA</v>
          </cell>
          <cell r="F661">
            <v>412</v>
          </cell>
        </row>
        <row r="662">
          <cell r="D662">
            <v>186755000031</v>
          </cell>
          <cell r="E662" t="str">
            <v>ESC URB MIX SAN FRANCISCO</v>
          </cell>
          <cell r="F662">
            <v>123</v>
          </cell>
        </row>
        <row r="663">
          <cell r="D663">
            <v>186755000287</v>
          </cell>
          <cell r="E663" t="str">
            <v>ESC INFANTIL DE SAN FRANCISCO</v>
          </cell>
          <cell r="F663">
            <v>39</v>
          </cell>
        </row>
        <row r="664">
          <cell r="D664">
            <v>386755000022</v>
          </cell>
          <cell r="E664" t="str">
            <v>ESC URB MIX MARIA AUXILIADORA</v>
          </cell>
          <cell r="F664">
            <v>103</v>
          </cell>
        </row>
        <row r="665">
          <cell r="D665">
            <v>286755000044</v>
          </cell>
          <cell r="E665" t="str">
            <v>ESC RUR MIX SAN ANTONIO DEL POROTOYACO</v>
          </cell>
          <cell r="F665">
            <v>34</v>
          </cell>
        </row>
        <row r="666">
          <cell r="D666">
            <v>286755000061</v>
          </cell>
          <cell r="E666" t="str">
            <v>ESC RUR MIX PATOYACO</v>
          </cell>
          <cell r="F666">
            <v>4</v>
          </cell>
        </row>
        <row r="667">
          <cell r="D667">
            <v>286755000087</v>
          </cell>
          <cell r="E667" t="str">
            <v>ESC RUR MIX MINCHOY</v>
          </cell>
          <cell r="F667">
            <v>4</v>
          </cell>
        </row>
        <row r="668">
          <cell r="D668">
            <v>286755000176</v>
          </cell>
          <cell r="E668" t="str">
            <v>ESC RUR MIX SAN JOSE DEL CHUNGA</v>
          </cell>
          <cell r="F668">
            <v>4</v>
          </cell>
        </row>
        <row r="669">
          <cell r="D669">
            <v>286755000222</v>
          </cell>
          <cell r="E669" t="str">
            <v>ESC RUR MIX SAN ISIDRO</v>
          </cell>
          <cell r="F669">
            <v>55</v>
          </cell>
        </row>
        <row r="670">
          <cell r="D670">
            <v>286755001470</v>
          </cell>
          <cell r="E670" t="str">
            <v>ESC RUR MIX LA CABA¥A</v>
          </cell>
          <cell r="F670">
            <v>5</v>
          </cell>
        </row>
        <row r="671">
          <cell r="D671">
            <v>286755000192</v>
          </cell>
          <cell r="E671" t="str">
            <v>ESC RUR MIX SAN SILVESTRE</v>
          </cell>
          <cell r="F671">
            <v>63</v>
          </cell>
        </row>
        <row r="672">
          <cell r="D672">
            <v>286755000303</v>
          </cell>
          <cell r="E672" t="str">
            <v>ESC RUR MIX LA MENTA</v>
          </cell>
          <cell r="F672">
            <v>20</v>
          </cell>
        </row>
        <row r="673">
          <cell r="D673">
            <v>286757000032</v>
          </cell>
          <cell r="E673" t="str">
            <v>C.E.R. PUERTO EL SOL - SEDE PRINCIPAL</v>
          </cell>
          <cell r="F673">
            <v>249</v>
          </cell>
        </row>
        <row r="674">
          <cell r="D674">
            <v>286757000122</v>
          </cell>
          <cell r="E674" t="str">
            <v>ESC RUR MIX LA FLORESTA</v>
          </cell>
          <cell r="F674">
            <v>6</v>
          </cell>
        </row>
        <row r="675">
          <cell r="D675">
            <v>286757000130</v>
          </cell>
          <cell r="E675" t="str">
            <v>ESC RUR MIX EL PORVENIR</v>
          </cell>
          <cell r="F675">
            <v>11</v>
          </cell>
        </row>
        <row r="676">
          <cell r="D676">
            <v>286757000181</v>
          </cell>
          <cell r="E676" t="str">
            <v>ESC  RUR MIX LA YE</v>
          </cell>
          <cell r="F676">
            <v>10</v>
          </cell>
        </row>
        <row r="677">
          <cell r="D677">
            <v>286757000377</v>
          </cell>
          <cell r="E677" t="str">
            <v>ESC RUR MIX EL PRADO</v>
          </cell>
          <cell r="F677">
            <v>8</v>
          </cell>
        </row>
        <row r="678">
          <cell r="D678">
            <v>286865003545</v>
          </cell>
          <cell r="E678" t="str">
            <v>ESC RUR MIX SAN LUIS DE LA FRONTERA</v>
          </cell>
          <cell r="F678">
            <v>9</v>
          </cell>
        </row>
        <row r="679">
          <cell r="D679">
            <v>286757000068</v>
          </cell>
          <cell r="E679" t="str">
            <v>ESC RUR MIX EL MAIZAL</v>
          </cell>
          <cell r="F679">
            <v>16</v>
          </cell>
        </row>
        <row r="680">
          <cell r="D680">
            <v>286757000084</v>
          </cell>
          <cell r="E680" t="str">
            <v>I.E.R. JORDAN ORTIZ - SEDE PRINCIPAL</v>
          </cell>
          <cell r="F680">
            <v>169</v>
          </cell>
        </row>
        <row r="681">
          <cell r="D681">
            <v>286757000262</v>
          </cell>
          <cell r="E681" t="str">
            <v>ESC RUR MIX LA DANTA</v>
          </cell>
          <cell r="F681">
            <v>18</v>
          </cell>
        </row>
        <row r="682">
          <cell r="D682">
            <v>286865002191</v>
          </cell>
          <cell r="E682" t="str">
            <v>LA FLORIDA GUISITA</v>
          </cell>
          <cell r="F682">
            <v>16</v>
          </cell>
        </row>
        <row r="683">
          <cell r="D683">
            <v>286865003243</v>
          </cell>
          <cell r="E683" t="str">
            <v>ESC RUR MIX SANTA HELENA-NUEVA ESPERANZA</v>
          </cell>
          <cell r="F683">
            <v>7</v>
          </cell>
        </row>
        <row r="684">
          <cell r="D684">
            <v>286757000017</v>
          </cell>
          <cell r="E684" t="str">
            <v>ESC RUR MIX EL JAZMIN</v>
          </cell>
          <cell r="F684">
            <v>4</v>
          </cell>
        </row>
        <row r="685">
          <cell r="D685">
            <v>286757000076</v>
          </cell>
          <cell r="E685" t="str">
            <v>ESC RUR MIX NUEVO VERGEL</v>
          </cell>
          <cell r="F685">
            <v>17</v>
          </cell>
        </row>
        <row r="686">
          <cell r="D686">
            <v>286757000114</v>
          </cell>
          <cell r="E686" t="str">
            <v>AGUA CLARA</v>
          </cell>
          <cell r="F686">
            <v>44</v>
          </cell>
        </row>
        <row r="687">
          <cell r="D687">
            <v>286757000351</v>
          </cell>
          <cell r="E687" t="str">
            <v>ESC RUR MIX NUEVA RISARALDA</v>
          </cell>
          <cell r="F687">
            <v>11</v>
          </cell>
        </row>
        <row r="688">
          <cell r="D688">
            <v>286757003920</v>
          </cell>
          <cell r="E688" t="str">
            <v>ESC RUR MIX EL LIMONAL</v>
          </cell>
          <cell r="F688">
            <v>13</v>
          </cell>
        </row>
        <row r="689">
          <cell r="D689">
            <v>286757004179</v>
          </cell>
          <cell r="E689" t="str">
            <v>CAMPESTRE HELICONIAS</v>
          </cell>
          <cell r="F689">
            <v>397</v>
          </cell>
        </row>
        <row r="690">
          <cell r="D690">
            <v>286865002816</v>
          </cell>
          <cell r="E690" t="str">
            <v>ESC RUR MIX SANTA MARTHA</v>
          </cell>
          <cell r="F690">
            <v>18</v>
          </cell>
        </row>
        <row r="691">
          <cell r="D691">
            <v>286865003057</v>
          </cell>
          <cell r="E691" t="str">
            <v>ESC RUR MIX SAN JUAN BOSCO</v>
          </cell>
          <cell r="F691">
            <v>9</v>
          </cell>
        </row>
        <row r="692">
          <cell r="D692">
            <v>286865003120</v>
          </cell>
          <cell r="E692" t="str">
            <v>ESC RUR MIX EL ESPINAL</v>
          </cell>
          <cell r="F692">
            <v>32</v>
          </cell>
        </row>
        <row r="693">
          <cell r="D693">
            <v>286757000246</v>
          </cell>
          <cell r="E693" t="str">
            <v>CENT DE EDUCATIVO PTO COLON SAN MIGUEL</v>
          </cell>
          <cell r="F693">
            <v>466</v>
          </cell>
        </row>
        <row r="694">
          <cell r="D694">
            <v>286568003838</v>
          </cell>
          <cell r="E694" t="str">
            <v>E.R.M. EL SABALITO</v>
          </cell>
          <cell r="F694">
            <v>34</v>
          </cell>
        </row>
        <row r="695">
          <cell r="D695">
            <v>286568005016</v>
          </cell>
          <cell r="E695" t="str">
            <v>E.R.M. LA CAUCANITA</v>
          </cell>
          <cell r="F695">
            <v>15</v>
          </cell>
        </row>
        <row r="696">
          <cell r="D696">
            <v>286757000289</v>
          </cell>
          <cell r="E696" t="str">
            <v>ESC RUR MIX LA CABA¥A</v>
          </cell>
          <cell r="F696">
            <v>13</v>
          </cell>
        </row>
        <row r="697">
          <cell r="D697">
            <v>286757003938</v>
          </cell>
          <cell r="E697" t="str">
            <v>ESC RUR MIX SAN LORENZO</v>
          </cell>
          <cell r="F697">
            <v>12</v>
          </cell>
        </row>
        <row r="698">
          <cell r="D698">
            <v>286757004136</v>
          </cell>
          <cell r="E698" t="str">
            <v>ESC RUR MIX TRES ISLAS</v>
          </cell>
          <cell r="F698">
            <v>23</v>
          </cell>
        </row>
        <row r="699">
          <cell r="D699">
            <v>286865001879</v>
          </cell>
          <cell r="E699" t="str">
            <v>I.E.R. EL SÁBALO - SEDE PRINCIPAL</v>
          </cell>
          <cell r="F699">
            <v>234</v>
          </cell>
        </row>
        <row r="700">
          <cell r="D700">
            <v>286865003154</v>
          </cell>
          <cell r="E700" t="str">
            <v>ESC RUR MIX LA CANDELARIA</v>
          </cell>
          <cell r="F700">
            <v>6</v>
          </cell>
        </row>
        <row r="701">
          <cell r="D701">
            <v>286865003189</v>
          </cell>
          <cell r="E701" t="str">
            <v>ESC RUR MIX NUESTRA SE¥ORA DEL ROSARIO</v>
          </cell>
          <cell r="F701">
            <v>5</v>
          </cell>
        </row>
        <row r="702">
          <cell r="D702">
            <v>286865003634</v>
          </cell>
          <cell r="E702" t="str">
            <v>ESC RUR MIX SANTA INES DEL BETANO</v>
          </cell>
          <cell r="F702">
            <v>11</v>
          </cell>
        </row>
        <row r="703">
          <cell r="D703">
            <v>286865003651</v>
          </cell>
          <cell r="E703" t="str">
            <v>E.R.M. SIMON BOLIVAR</v>
          </cell>
          <cell r="F703">
            <v>17</v>
          </cell>
        </row>
        <row r="704">
          <cell r="D704">
            <v>186757004191</v>
          </cell>
          <cell r="E704" t="str">
            <v>AWA MAKNA - UNIÓN LA DORADA</v>
          </cell>
          <cell r="F704">
            <v>116</v>
          </cell>
        </row>
        <row r="705">
          <cell r="D705">
            <v>286865001933</v>
          </cell>
          <cell r="E705" t="str">
            <v>INST ETNOEDUCATIVA TNKAT AWA KAMTATKIT KAMNA KAN TATKIT</v>
          </cell>
          <cell r="F705">
            <v>95</v>
          </cell>
        </row>
        <row r="706">
          <cell r="D706">
            <v>286865003278</v>
          </cell>
          <cell r="E706" t="str">
            <v>ESC RUR MIX LA PRIMAVERA</v>
          </cell>
          <cell r="F706">
            <v>19</v>
          </cell>
        </row>
        <row r="707">
          <cell r="D707">
            <v>286568060983</v>
          </cell>
          <cell r="E707" t="str">
            <v>ESC RUR MIX LAS LOMAS</v>
          </cell>
          <cell r="F707">
            <v>17</v>
          </cell>
        </row>
        <row r="708">
          <cell r="D708">
            <v>286757000238</v>
          </cell>
          <cell r="E708" t="str">
            <v>ESC RUR MIX BRISAS DEL SAN MIGUEL</v>
          </cell>
          <cell r="F708">
            <v>33</v>
          </cell>
        </row>
        <row r="709">
          <cell r="D709">
            <v>286757000326</v>
          </cell>
          <cell r="E709" t="str">
            <v>ESC RUR MIX NUEVA GENERACION</v>
          </cell>
          <cell r="F709">
            <v>5</v>
          </cell>
        </row>
        <row r="710">
          <cell r="D710">
            <v>286757000360</v>
          </cell>
          <cell r="E710" t="str">
            <v>ESC RUR MIX CANADA</v>
          </cell>
          <cell r="F710">
            <v>11</v>
          </cell>
        </row>
        <row r="711">
          <cell r="D711">
            <v>286757003946</v>
          </cell>
          <cell r="E711" t="str">
            <v>ESC RUR MIX LA CEIBA</v>
          </cell>
          <cell r="F711">
            <v>12</v>
          </cell>
        </row>
        <row r="712">
          <cell r="D712">
            <v>286865002964</v>
          </cell>
          <cell r="E712" t="str">
            <v>I.E.R. EL AFILADOR - SEDE PRINCIPAL</v>
          </cell>
          <cell r="F712">
            <v>155</v>
          </cell>
        </row>
        <row r="713">
          <cell r="D713">
            <v>286757000149</v>
          </cell>
          <cell r="E713" t="str">
            <v>ESC RUR MIX BAJO SAN CARLOS</v>
          </cell>
          <cell r="F713">
            <v>10</v>
          </cell>
        </row>
        <row r="714">
          <cell r="D714">
            <v>286757000343</v>
          </cell>
          <cell r="E714" t="str">
            <v>ESC RUR MIX EL GUAYABAL</v>
          </cell>
          <cell r="F714">
            <v>12</v>
          </cell>
        </row>
        <row r="715">
          <cell r="D715">
            <v>286865003065</v>
          </cell>
          <cell r="E715" t="str">
            <v>ESC RUR MIX LA ESPERANZA</v>
          </cell>
          <cell r="F715">
            <v>3</v>
          </cell>
        </row>
        <row r="716">
          <cell r="D716">
            <v>286865003138</v>
          </cell>
          <cell r="E716" t="str">
            <v>COL SAN CARLOS</v>
          </cell>
          <cell r="F716">
            <v>223</v>
          </cell>
        </row>
        <row r="717">
          <cell r="D717">
            <v>286865003596</v>
          </cell>
          <cell r="E717" t="str">
            <v>ESC RUR MIX EL CHIGUACO</v>
          </cell>
          <cell r="F717">
            <v>19</v>
          </cell>
        </row>
        <row r="718">
          <cell r="D718">
            <v>286865003693</v>
          </cell>
          <cell r="E718" t="str">
            <v>ESC RUR MIX LA CRISTALINA</v>
          </cell>
          <cell r="F718">
            <v>14</v>
          </cell>
        </row>
        <row r="719">
          <cell r="D719">
            <v>486757000041</v>
          </cell>
          <cell r="E719" t="str">
            <v>ESC RUR MIX LAS PALMAS</v>
          </cell>
          <cell r="F719">
            <v>15</v>
          </cell>
        </row>
        <row r="720">
          <cell r="D720">
            <v>286757000106</v>
          </cell>
          <cell r="E720" t="str">
            <v>ESC RUR MIX DIOS PE¥A</v>
          </cell>
          <cell r="F720">
            <v>19</v>
          </cell>
        </row>
        <row r="721">
          <cell r="D721">
            <v>286757000173</v>
          </cell>
          <cell r="E721" t="str">
            <v>E.R.M. ALBANIA</v>
          </cell>
          <cell r="F721">
            <v>24</v>
          </cell>
        </row>
        <row r="722">
          <cell r="D722">
            <v>286865003235</v>
          </cell>
          <cell r="E722" t="str">
            <v>ESC RUR MIX BELLAVISTA</v>
          </cell>
          <cell r="F722">
            <v>7</v>
          </cell>
        </row>
        <row r="723">
          <cell r="D723">
            <v>286865003600</v>
          </cell>
          <cell r="E723" t="str">
            <v xml:space="preserve">I.E.R. SAN JOSÉ </v>
          </cell>
          <cell r="F723">
            <v>215</v>
          </cell>
        </row>
        <row r="724">
          <cell r="D724">
            <v>286865003766</v>
          </cell>
          <cell r="E724" t="str">
            <v>ESC RUR MIX MARIA AUXILIADORA</v>
          </cell>
          <cell r="F724">
            <v>10</v>
          </cell>
        </row>
        <row r="725">
          <cell r="D725">
            <v>186757000195</v>
          </cell>
          <cell r="E725" t="str">
            <v>CENT EDUC RUPERTO BENAVIDES</v>
          </cell>
          <cell r="F725">
            <v>128</v>
          </cell>
        </row>
        <row r="726">
          <cell r="D726">
            <v>286865000767</v>
          </cell>
          <cell r="E726" t="str">
            <v>COL DE EDUC BAS PRIMARIA LA DORADA</v>
          </cell>
          <cell r="F726">
            <v>257</v>
          </cell>
        </row>
        <row r="727">
          <cell r="D727">
            <v>286865003677</v>
          </cell>
          <cell r="E727" t="str">
            <v>I.E.T. COMERCIAL LA DORADA - SEDE PRINCIPAL</v>
          </cell>
          <cell r="F727">
            <v>533</v>
          </cell>
        </row>
        <row r="728">
          <cell r="D728">
            <v>286757000165</v>
          </cell>
          <cell r="E728" t="str">
            <v>ESC RUR MIX ÑAMBI YACHAY</v>
          </cell>
          <cell r="F728">
            <v>34</v>
          </cell>
        </row>
        <row r="729">
          <cell r="D729">
            <v>286757000271</v>
          </cell>
          <cell r="E729" t="str">
            <v>ESC RUR MIX YARINAL</v>
          </cell>
          <cell r="F729">
            <v>32</v>
          </cell>
        </row>
        <row r="730">
          <cell r="D730">
            <v>286757004187</v>
          </cell>
          <cell r="E730" t="str">
            <v>ESC RUR MIX SAN FIDEL</v>
          </cell>
          <cell r="F730">
            <v>6</v>
          </cell>
        </row>
        <row r="731">
          <cell r="D731">
            <v>286865003201</v>
          </cell>
          <cell r="E731" t="str">
            <v>ESC RUR MIX CAMPO ALEGRE</v>
          </cell>
          <cell r="F731">
            <v>45</v>
          </cell>
        </row>
        <row r="732">
          <cell r="D732">
            <v>486757003953</v>
          </cell>
          <cell r="E732" t="str">
            <v>CENT DE FORMACION INDIG MANDAGUASALE</v>
          </cell>
          <cell r="F732">
            <v>9</v>
          </cell>
        </row>
        <row r="733">
          <cell r="D733">
            <v>486865000961</v>
          </cell>
          <cell r="E733" t="str">
            <v>I.E.R. SAN MARCELINO - SEDE PRINCIPAL</v>
          </cell>
          <cell r="F733">
            <v>236</v>
          </cell>
        </row>
        <row r="734">
          <cell r="D734">
            <v>186760000104</v>
          </cell>
          <cell r="E734" t="str">
            <v>I.E. CIUDAD SANTIAGO - SEDE PRINCIPAL</v>
          </cell>
          <cell r="F734">
            <v>751</v>
          </cell>
        </row>
        <row r="735">
          <cell r="D735">
            <v>286760000052</v>
          </cell>
          <cell r="E735" t="str">
            <v>CARRIZAL</v>
          </cell>
          <cell r="F735">
            <v>5</v>
          </cell>
        </row>
        <row r="736">
          <cell r="D736">
            <v>286760000133</v>
          </cell>
          <cell r="E736" t="str">
            <v>ESC RUR MIX VICHOY</v>
          </cell>
          <cell r="F736">
            <v>13</v>
          </cell>
        </row>
        <row r="737">
          <cell r="D737">
            <v>286760000061</v>
          </cell>
          <cell r="E737" t="str">
            <v>ESC RUR MIX EL CASCAJO</v>
          </cell>
          <cell r="F737">
            <v>18</v>
          </cell>
        </row>
        <row r="738">
          <cell r="D738">
            <v>286760000184</v>
          </cell>
          <cell r="E738" t="str">
            <v>INST ETN RURAL BIL INGA IACHAI WASI CARLOS TAMABIOY - SEDE PRINCIPAL</v>
          </cell>
          <cell r="F738">
            <v>161</v>
          </cell>
        </row>
        <row r="739">
          <cell r="D739">
            <v>286760000273</v>
          </cell>
          <cell r="E739" t="str">
            <v>ESC RUR MIX FUISANOY</v>
          </cell>
          <cell r="F739">
            <v>15</v>
          </cell>
        </row>
        <row r="740">
          <cell r="D740">
            <v>286760000311</v>
          </cell>
          <cell r="E740" t="str">
            <v>ESC RUR MIX LA ESPERANZA</v>
          </cell>
          <cell r="F740">
            <v>4</v>
          </cell>
        </row>
        <row r="741">
          <cell r="D741">
            <v>286760000290</v>
          </cell>
          <cell r="E741" t="str">
            <v>ESC RUR MIX MUCHIVIOY</v>
          </cell>
          <cell r="F741">
            <v>12</v>
          </cell>
        </row>
        <row r="742">
          <cell r="D742">
            <v>286760000303</v>
          </cell>
          <cell r="E742" t="str">
            <v>ESC RUR MIX ISIDRO BALSAYACO</v>
          </cell>
          <cell r="F742">
            <v>37</v>
          </cell>
        </row>
        <row r="743">
          <cell r="D743">
            <v>486760000043</v>
          </cell>
          <cell r="E743" t="str">
            <v>CENT EDUC MADRE LAURA SAN ANDRES</v>
          </cell>
          <cell r="F743">
            <v>272</v>
          </cell>
        </row>
        <row r="744">
          <cell r="D744">
            <v>186749000577</v>
          </cell>
          <cell r="E744" t="str">
            <v>COL FRAY BARTOLOME DE IGUALADA</v>
          </cell>
          <cell r="F744">
            <v>591</v>
          </cell>
        </row>
        <row r="745">
          <cell r="D745">
            <v>286749000016</v>
          </cell>
          <cell r="E745" t="str">
            <v>ESC RUR MIX JUAN XXIII</v>
          </cell>
          <cell r="F745">
            <v>102</v>
          </cell>
        </row>
        <row r="746">
          <cell r="D746">
            <v>286749000024</v>
          </cell>
          <cell r="E746" t="str">
            <v>ESC RUR MIX BILING LAS COCHAS</v>
          </cell>
          <cell r="F746">
            <v>81</v>
          </cell>
        </row>
        <row r="747">
          <cell r="D747">
            <v>286749000547</v>
          </cell>
          <cell r="E747" t="str">
            <v>ESC RUR MIX LEANDRO AGREDA</v>
          </cell>
          <cell r="F747">
            <v>8</v>
          </cell>
        </row>
        <row r="748">
          <cell r="D748">
            <v>286749000555</v>
          </cell>
          <cell r="E748" t="str">
            <v>ESC RUR MIX TAMABIOY</v>
          </cell>
          <cell r="F748">
            <v>13</v>
          </cell>
        </row>
        <row r="749">
          <cell r="D749">
            <v>286749000598</v>
          </cell>
          <cell r="E749" t="str">
            <v>I.E.R. BILINGUE ARTESANAL CAMENTSA - SEDE PRINCIPAL</v>
          </cell>
          <cell r="F749">
            <v>182</v>
          </cell>
        </row>
        <row r="750">
          <cell r="D750">
            <v>286749000601</v>
          </cell>
          <cell r="E750" t="str">
            <v>ESC RUR MIX BILING CAMENTSA LLANO GRANDE</v>
          </cell>
          <cell r="F750">
            <v>6</v>
          </cell>
        </row>
        <row r="751">
          <cell r="D751">
            <v>486749000031</v>
          </cell>
          <cell r="E751" t="str">
            <v>ESC RUR MIX SAN FELIX</v>
          </cell>
          <cell r="F751">
            <v>14</v>
          </cell>
        </row>
        <row r="752">
          <cell r="D752">
            <v>186749000518</v>
          </cell>
          <cell r="E752" t="str">
            <v>ESC URB MIX DE VARONES</v>
          </cell>
          <cell r="F752">
            <v>325</v>
          </cell>
        </row>
        <row r="753">
          <cell r="D753">
            <v>386749000045</v>
          </cell>
          <cell r="E753" t="str">
            <v>COL CHAMPAGNAT</v>
          </cell>
          <cell r="F753">
            <v>486</v>
          </cell>
        </row>
        <row r="754">
          <cell r="D754">
            <v>386749000452</v>
          </cell>
          <cell r="E754" t="str">
            <v>COL SEMINARIO  MISIONAL DE SIBUNDOY</v>
          </cell>
          <cell r="F754">
            <v>482</v>
          </cell>
        </row>
        <row r="755">
          <cell r="D755">
            <v>386749000495</v>
          </cell>
          <cell r="E755" t="str">
            <v>ESC NORMAL SUPERIOR DEL PUTUMAYO</v>
          </cell>
          <cell r="F755">
            <v>903</v>
          </cell>
        </row>
        <row r="756">
          <cell r="D756">
            <v>186865001939</v>
          </cell>
          <cell r="E756" t="str">
            <v>ESC URB MIX CENTRAL LA HORMIGA</v>
          </cell>
          <cell r="F756">
            <v>349</v>
          </cell>
        </row>
        <row r="757">
          <cell r="D757">
            <v>186865002927</v>
          </cell>
          <cell r="E757" t="str">
            <v>COL AGROP VALLE DEL GUAMUEZ</v>
          </cell>
          <cell r="F757">
            <v>500</v>
          </cell>
        </row>
        <row r="758">
          <cell r="D758">
            <v>186865003443</v>
          </cell>
          <cell r="E758" t="str">
            <v>ESC URB MIX LAS PARKER</v>
          </cell>
          <cell r="F758">
            <v>172</v>
          </cell>
        </row>
        <row r="759">
          <cell r="D759">
            <v>186865003745</v>
          </cell>
          <cell r="E759" t="str">
            <v>COL CIUDAD LA HORMIGA</v>
          </cell>
          <cell r="F759">
            <v>805</v>
          </cell>
        </row>
        <row r="760">
          <cell r="D760">
            <v>186865004075</v>
          </cell>
          <cell r="E760" t="str">
            <v>CENT EDUC SAN FRANCISCO</v>
          </cell>
          <cell r="F760">
            <v>651</v>
          </cell>
        </row>
        <row r="761">
          <cell r="D761">
            <v>186865004059</v>
          </cell>
          <cell r="E761" t="str">
            <v>I.E. LA LIBERTAD - SEDE PRINCIPAL</v>
          </cell>
          <cell r="F761">
            <v>954</v>
          </cell>
        </row>
        <row r="762">
          <cell r="D762">
            <v>286865000589</v>
          </cell>
          <cell r="E762" t="str">
            <v>ESC RUR MIX LAS VEGAS</v>
          </cell>
          <cell r="F762">
            <v>11</v>
          </cell>
        </row>
        <row r="763">
          <cell r="D763">
            <v>286865003294</v>
          </cell>
          <cell r="E763" t="str">
            <v>ESC RUR MIX LA PRIMAVERA</v>
          </cell>
          <cell r="F763">
            <v>14</v>
          </cell>
        </row>
        <row r="764">
          <cell r="D764">
            <v>486865004061</v>
          </cell>
          <cell r="E764" t="str">
            <v>ESC RUR MIX EL OASIS</v>
          </cell>
          <cell r="F764">
            <v>6</v>
          </cell>
        </row>
        <row r="765">
          <cell r="D765">
            <v>286568002904</v>
          </cell>
          <cell r="E765" t="str">
            <v>ESC RUR MIX DIAMANTE AGUA NEGRA</v>
          </cell>
          <cell r="F765">
            <v>6</v>
          </cell>
        </row>
        <row r="766">
          <cell r="D766">
            <v>286568004397</v>
          </cell>
          <cell r="E766" t="str">
            <v>ESC RUR MIX LOS ALAMOS</v>
          </cell>
          <cell r="F766">
            <v>7</v>
          </cell>
        </row>
        <row r="767">
          <cell r="D767">
            <v>286568004591</v>
          </cell>
          <cell r="E767" t="str">
            <v>ESC RUR MIX MOGAMBO</v>
          </cell>
          <cell r="F767">
            <v>7</v>
          </cell>
        </row>
        <row r="768">
          <cell r="D768">
            <v>286568004630</v>
          </cell>
          <cell r="E768" t="str">
            <v>ESC RUR MIX GUADUALITO</v>
          </cell>
          <cell r="F768">
            <v>11</v>
          </cell>
        </row>
        <row r="769">
          <cell r="D769">
            <v>286568005091</v>
          </cell>
          <cell r="E769" t="str">
            <v>ESC RUR MIX LAS MALVINAS</v>
          </cell>
          <cell r="F769">
            <v>10</v>
          </cell>
        </row>
        <row r="770">
          <cell r="D770">
            <v>286568005598</v>
          </cell>
          <cell r="E770" t="str">
            <v>ESC RUR MIX LA HERRADURA</v>
          </cell>
          <cell r="F770">
            <v>6</v>
          </cell>
        </row>
        <row r="771">
          <cell r="D771">
            <v>286568005873</v>
          </cell>
          <cell r="E771" t="str">
            <v>ESC RUR MIX LA YET</v>
          </cell>
          <cell r="F771">
            <v>63</v>
          </cell>
        </row>
        <row r="772">
          <cell r="D772">
            <v>286865000015</v>
          </cell>
          <cell r="E772" t="str">
            <v>ESC RUR MIX LA ESPERANZA</v>
          </cell>
          <cell r="F772">
            <v>8</v>
          </cell>
        </row>
        <row r="773">
          <cell r="D773">
            <v>286865000571</v>
          </cell>
          <cell r="E773" t="str">
            <v>ESC RUR MIX LAS PALMERAS</v>
          </cell>
          <cell r="F773">
            <v>243</v>
          </cell>
        </row>
        <row r="774">
          <cell r="D774">
            <v>286865001763</v>
          </cell>
          <cell r="E774" t="str">
            <v>ESC RUR MIX SAN ROBERTO LA FLORIDA</v>
          </cell>
          <cell r="F774">
            <v>19</v>
          </cell>
        </row>
        <row r="775">
          <cell r="D775">
            <v>486865004281</v>
          </cell>
          <cell r="E775" t="str">
            <v>ESC RUR MIX LORO DOS</v>
          </cell>
          <cell r="F775">
            <v>14</v>
          </cell>
        </row>
        <row r="776">
          <cell r="D776">
            <v>286865000597</v>
          </cell>
          <cell r="E776" t="str">
            <v>I.E.R. EL ROSAL - SEDE PRINCIPAL</v>
          </cell>
          <cell r="F776">
            <v>173</v>
          </cell>
        </row>
        <row r="777">
          <cell r="D777">
            <v>286865002069</v>
          </cell>
          <cell r="E777" t="str">
            <v>ESC RUR MIX PROVIDENCIA</v>
          </cell>
          <cell r="F777">
            <v>9</v>
          </cell>
        </row>
        <row r="778">
          <cell r="D778">
            <v>286865003073</v>
          </cell>
          <cell r="E778" t="str">
            <v>ESC RUR MIX LA PRADERA</v>
          </cell>
          <cell r="F778">
            <v>5</v>
          </cell>
        </row>
        <row r="779">
          <cell r="D779">
            <v>286865003383</v>
          </cell>
          <cell r="E779" t="str">
            <v>ESC RUR MIX LA MANUELITA</v>
          </cell>
          <cell r="F779">
            <v>17</v>
          </cell>
        </row>
        <row r="780">
          <cell r="D780">
            <v>286865003456</v>
          </cell>
          <cell r="E780" t="str">
            <v>ESC RUR MIX SANTA TERESA</v>
          </cell>
          <cell r="F780">
            <v>23</v>
          </cell>
        </row>
        <row r="781">
          <cell r="D781">
            <v>286568003706</v>
          </cell>
          <cell r="E781" t="str">
            <v>ESC RUR MIX JARDINES  DE LA SELVA</v>
          </cell>
          <cell r="F781">
            <v>13</v>
          </cell>
        </row>
        <row r="782">
          <cell r="D782">
            <v>286568004516</v>
          </cell>
          <cell r="E782" t="str">
            <v>ESC RUR MIX LA ITALIA</v>
          </cell>
          <cell r="F782">
            <v>31</v>
          </cell>
        </row>
        <row r="783">
          <cell r="D783">
            <v>286865001658</v>
          </cell>
          <cell r="E783" t="str">
            <v>I. ETNOEDUCATIVO RURAL SANTA ROSA DEL GUAMUEZ - SEDE PRINCIPAL</v>
          </cell>
          <cell r="F783">
            <v>148</v>
          </cell>
        </row>
        <row r="784">
          <cell r="D784">
            <v>286865003316</v>
          </cell>
          <cell r="E784" t="str">
            <v>ESC RUR MIX ARGELIA</v>
          </cell>
          <cell r="F784">
            <v>35</v>
          </cell>
        </row>
        <row r="785">
          <cell r="D785">
            <v>286865003472</v>
          </cell>
          <cell r="E785" t="str">
            <v>ESC RUR MIX LAS PALMERAS</v>
          </cell>
          <cell r="F785">
            <v>15</v>
          </cell>
        </row>
        <row r="786">
          <cell r="D786">
            <v>286865003537</v>
          </cell>
          <cell r="E786" t="str">
            <v>ESC RUR MIX EL PROGRESO</v>
          </cell>
          <cell r="F786">
            <v>29</v>
          </cell>
        </row>
        <row r="787">
          <cell r="D787">
            <v>286865004142</v>
          </cell>
          <cell r="E787" t="str">
            <v>ESC RUR MIX TIERRA LINDA</v>
          </cell>
          <cell r="F787">
            <v>16</v>
          </cell>
        </row>
        <row r="788">
          <cell r="D788">
            <v>286865004561</v>
          </cell>
          <cell r="E788" t="str">
            <v>ESC RUR MIX NUEVO HORIZONTE</v>
          </cell>
          <cell r="F788">
            <v>10</v>
          </cell>
        </row>
        <row r="789">
          <cell r="D789">
            <v>286865004579</v>
          </cell>
          <cell r="E789" t="str">
            <v>ESC RUR MIX NUEVA ISLA</v>
          </cell>
          <cell r="F789">
            <v>12</v>
          </cell>
        </row>
        <row r="790">
          <cell r="D790">
            <v>286865001739</v>
          </cell>
          <cell r="E790" t="str">
            <v>I.E.R. MARAVELEZ - SEDE PRINCIPAL</v>
          </cell>
          <cell r="F790">
            <v>223</v>
          </cell>
        </row>
        <row r="791">
          <cell r="D791">
            <v>286865003481</v>
          </cell>
          <cell r="E791" t="str">
            <v>ESC RUR MIX VILLA ARBOLEDA</v>
          </cell>
          <cell r="F791">
            <v>6</v>
          </cell>
        </row>
        <row r="792">
          <cell r="D792">
            <v>286865004207</v>
          </cell>
          <cell r="E792" t="str">
            <v>ESC RUR MIX MIRAFLORES DE LA SELVA</v>
          </cell>
          <cell r="F792">
            <v>5</v>
          </cell>
        </row>
        <row r="793">
          <cell r="D793">
            <v>286865004304</v>
          </cell>
          <cell r="E793" t="str">
            <v>ESC RUR MIX LAS PAVAS</v>
          </cell>
          <cell r="F793">
            <v>8</v>
          </cell>
        </row>
        <row r="794">
          <cell r="D794">
            <v>286865004371</v>
          </cell>
          <cell r="E794" t="str">
            <v>ESC RUR MIX VILLA HERMOSA</v>
          </cell>
          <cell r="F794">
            <v>8</v>
          </cell>
        </row>
        <row r="795">
          <cell r="D795">
            <v>286865004380</v>
          </cell>
          <cell r="E795" t="str">
            <v>ESC RUR MIX BRISAS DEL GUAMUEZ</v>
          </cell>
          <cell r="F795">
            <v>6</v>
          </cell>
        </row>
        <row r="796">
          <cell r="D796">
            <v>286865004614</v>
          </cell>
          <cell r="E796" t="str">
            <v>E.R.M. SUR ORIENTASL LAS PALMERAS</v>
          </cell>
          <cell r="F796">
            <v>7</v>
          </cell>
        </row>
        <row r="797">
          <cell r="D797">
            <v>286865001747</v>
          </cell>
          <cell r="E797" t="str">
            <v>I.E.R. MIRAVALLE - SEDE PRINCIPAL</v>
          </cell>
          <cell r="F797">
            <v>171</v>
          </cell>
        </row>
        <row r="798">
          <cell r="D798">
            <v>286865002646</v>
          </cell>
          <cell r="E798" t="str">
            <v>ESC RUR MIX ALTO PALMIRA</v>
          </cell>
          <cell r="F798">
            <v>11</v>
          </cell>
        </row>
        <row r="799">
          <cell r="D799">
            <v>286865002841</v>
          </cell>
          <cell r="E799" t="str">
            <v>ESC RUR MIX LOS GUADUALES</v>
          </cell>
          <cell r="F799">
            <v>10</v>
          </cell>
        </row>
        <row r="800">
          <cell r="D800">
            <v>286865003308</v>
          </cell>
          <cell r="E800" t="str">
            <v>ESC RUR MIX LOS LAURELES</v>
          </cell>
          <cell r="F800">
            <v>10</v>
          </cell>
        </row>
        <row r="801">
          <cell r="D801">
            <v>286865000023</v>
          </cell>
          <cell r="E801" t="str">
            <v>ESC RUR MIX EL RECREO</v>
          </cell>
          <cell r="F801">
            <v>14</v>
          </cell>
        </row>
        <row r="802">
          <cell r="D802">
            <v>286865001780</v>
          </cell>
          <cell r="E802" t="str">
            <v>ESC RUR MIX EL CAIRO</v>
          </cell>
          <cell r="F802">
            <v>208</v>
          </cell>
        </row>
        <row r="803">
          <cell r="D803">
            <v>286865001798</v>
          </cell>
          <cell r="E803" t="str">
            <v>ESC RUR MIX SAN RAMON</v>
          </cell>
          <cell r="F803">
            <v>6</v>
          </cell>
        </row>
        <row r="804">
          <cell r="D804">
            <v>286865003286</v>
          </cell>
          <cell r="E804" t="str">
            <v>ESC RUR MIX CAMPO HERMOSO</v>
          </cell>
          <cell r="F804">
            <v>28</v>
          </cell>
        </row>
        <row r="805">
          <cell r="D805">
            <v>286865003405</v>
          </cell>
          <cell r="E805" t="str">
            <v>ESC RUR MIX EL JARDIN</v>
          </cell>
          <cell r="F805">
            <v>16</v>
          </cell>
        </row>
        <row r="806">
          <cell r="D806">
            <v>286865000759</v>
          </cell>
          <cell r="E806" t="str">
            <v>E.R.M. EL GUAMUEZ</v>
          </cell>
          <cell r="F806">
            <v>15</v>
          </cell>
        </row>
        <row r="807">
          <cell r="D807">
            <v>286865002727</v>
          </cell>
          <cell r="E807" t="str">
            <v>I.E.R. LA CONCORDIA - SEDE PRINCIPAL</v>
          </cell>
          <cell r="F807">
            <v>179</v>
          </cell>
        </row>
        <row r="808">
          <cell r="D808">
            <v>286865003413</v>
          </cell>
          <cell r="E808" t="str">
            <v>ESC RUR MIX LA ISLA</v>
          </cell>
          <cell r="F808">
            <v>16</v>
          </cell>
        </row>
        <row r="809">
          <cell r="D809">
            <v>286865003430</v>
          </cell>
          <cell r="E809" t="str">
            <v>ESC RUR MIX VILLA DUARTE</v>
          </cell>
          <cell r="F809">
            <v>20</v>
          </cell>
        </row>
        <row r="810">
          <cell r="D810">
            <v>286865003553</v>
          </cell>
          <cell r="E810" t="str">
            <v>I.E.R. EL VENADO</v>
          </cell>
          <cell r="F810">
            <v>125</v>
          </cell>
        </row>
        <row r="811">
          <cell r="D811">
            <v>286865003626</v>
          </cell>
          <cell r="E811" t="str">
            <v>ESC RUR MIX POLICARPA SALAVARRIETA</v>
          </cell>
          <cell r="F811">
            <v>12</v>
          </cell>
        </row>
        <row r="812">
          <cell r="D812">
            <v>286865003821</v>
          </cell>
          <cell r="E812" t="str">
            <v>ESC RUR MIX BUENOS AIRES</v>
          </cell>
          <cell r="F812">
            <v>22</v>
          </cell>
        </row>
        <row r="813">
          <cell r="D813">
            <v>286865004088</v>
          </cell>
          <cell r="E813" t="str">
            <v>ESC RUR MIX LLANO VERDE</v>
          </cell>
          <cell r="F813">
            <v>3</v>
          </cell>
        </row>
        <row r="814">
          <cell r="D814">
            <v>286865004355</v>
          </cell>
          <cell r="E814" t="str">
            <v>ESC RUR MIX VILLA NUEVA</v>
          </cell>
          <cell r="F814">
            <v>2</v>
          </cell>
        </row>
        <row r="815">
          <cell r="D815">
            <v>286865004606</v>
          </cell>
          <cell r="E815" t="str">
            <v>E.R.M. PAVAS BAJAS</v>
          </cell>
          <cell r="F815">
            <v>5</v>
          </cell>
        </row>
        <row r="816">
          <cell r="D816">
            <v>286865003197</v>
          </cell>
          <cell r="E816" t="str">
            <v>ESC RUR MIX EL LIMONCITO</v>
          </cell>
          <cell r="F816">
            <v>13</v>
          </cell>
        </row>
        <row r="817">
          <cell r="D817">
            <v>286865003464</v>
          </cell>
          <cell r="E817" t="str">
            <v>ESC RUR MIX LA BETANIA</v>
          </cell>
          <cell r="F817">
            <v>27</v>
          </cell>
        </row>
        <row r="818">
          <cell r="D818">
            <v>286865003588</v>
          </cell>
          <cell r="E818" t="str">
            <v>ESC RUR MIX EL AJI</v>
          </cell>
          <cell r="F818">
            <v>18</v>
          </cell>
        </row>
        <row r="819">
          <cell r="D819">
            <v>286865003774</v>
          </cell>
          <cell r="E819" t="str">
            <v>ESC RUR MIX LA COSTEÑITA</v>
          </cell>
          <cell r="F819">
            <v>8</v>
          </cell>
        </row>
        <row r="820">
          <cell r="D820">
            <v>286865003863</v>
          </cell>
          <cell r="E820" t="str">
            <v>ESC RUR MIX EL COMBOY</v>
          </cell>
          <cell r="F820">
            <v>41</v>
          </cell>
        </row>
        <row r="821">
          <cell r="D821">
            <v>286865003936</v>
          </cell>
          <cell r="E821" t="str">
            <v>ESC RUR MIX JORDAN GUISIA</v>
          </cell>
          <cell r="F821">
            <v>278</v>
          </cell>
        </row>
        <row r="822">
          <cell r="D822">
            <v>286865004169</v>
          </cell>
          <cell r="E822" t="str">
            <v>ESC RUR MIX LOS OLIVOS</v>
          </cell>
          <cell r="F822">
            <v>18</v>
          </cell>
        </row>
        <row r="823">
          <cell r="D823">
            <v>286865004177</v>
          </cell>
          <cell r="E823" t="str">
            <v>ESC RUR MIX LOS LLANOS</v>
          </cell>
          <cell r="F823">
            <v>22</v>
          </cell>
        </row>
        <row r="824">
          <cell r="D824">
            <v>286865004223</v>
          </cell>
          <cell r="E824" t="str">
            <v>ESC RUR MIX PUERTO BELLO</v>
          </cell>
          <cell r="F824">
            <v>15</v>
          </cell>
        </row>
        <row r="825">
          <cell r="D825">
            <v>286865004291</v>
          </cell>
          <cell r="E825" t="str">
            <v>ESC RUR MIX LA ARENOSA</v>
          </cell>
          <cell r="F825">
            <v>15</v>
          </cell>
        </row>
        <row r="826">
          <cell r="D826">
            <v>286865003511</v>
          </cell>
          <cell r="E826" t="str">
            <v>ESC RUR MIX EL PARAISO</v>
          </cell>
          <cell r="F826">
            <v>10</v>
          </cell>
        </row>
        <row r="827">
          <cell r="D827">
            <v>286865004070</v>
          </cell>
          <cell r="E827" t="str">
            <v>COL EL TIGRE</v>
          </cell>
          <cell r="F827">
            <v>458</v>
          </cell>
        </row>
        <row r="828">
          <cell r="D828">
            <v>286865000007</v>
          </cell>
          <cell r="E828" t="str">
            <v>ZARALINDA</v>
          </cell>
          <cell r="F828">
            <v>8</v>
          </cell>
        </row>
        <row r="829">
          <cell r="D829">
            <v>286865001313</v>
          </cell>
          <cell r="E829" t="str">
            <v>ESC RUR MIX LA ESMERALDA</v>
          </cell>
          <cell r="F829">
            <v>20</v>
          </cell>
        </row>
        <row r="830">
          <cell r="D830">
            <v>286865002077</v>
          </cell>
          <cell r="E830" t="str">
            <v>SAN ISIDRO</v>
          </cell>
          <cell r="F830">
            <v>11</v>
          </cell>
        </row>
        <row r="831">
          <cell r="D831">
            <v>286865002859</v>
          </cell>
          <cell r="E831" t="str">
            <v>ESC RUR MIX LOS ANGELES</v>
          </cell>
          <cell r="F831">
            <v>11</v>
          </cell>
        </row>
        <row r="832">
          <cell r="D832">
            <v>286865003049</v>
          </cell>
          <cell r="E832" t="str">
            <v>COSTA RICA</v>
          </cell>
          <cell r="F832">
            <v>28</v>
          </cell>
        </row>
        <row r="833">
          <cell r="D833">
            <v>286865003855</v>
          </cell>
          <cell r="E833" t="str">
            <v>ESC RUR MIX EL VARADERO</v>
          </cell>
          <cell r="F833">
            <v>8</v>
          </cell>
        </row>
        <row r="834">
          <cell r="D834">
            <v>286865004100</v>
          </cell>
          <cell r="E834" t="str">
            <v>BRISAS DEL PALMAR</v>
          </cell>
          <cell r="F834">
            <v>19</v>
          </cell>
        </row>
        <row r="835">
          <cell r="D835">
            <v>286865004193</v>
          </cell>
          <cell r="E835" t="str">
            <v>I.E.R. JOSE ASUNCION SILVA - SEDE PRINCIPAL</v>
          </cell>
          <cell r="F835">
            <v>436</v>
          </cell>
        </row>
        <row r="836">
          <cell r="D836">
            <v>286865004274</v>
          </cell>
          <cell r="E836" t="str">
            <v>ESC RUR MIX ALTO GUISIA</v>
          </cell>
          <cell r="F836">
            <v>18</v>
          </cell>
        </row>
        <row r="837">
          <cell r="D837">
            <v>186885000408</v>
          </cell>
          <cell r="E837" t="str">
            <v>CENT EDUC SILVIO ROMO CAICEDO</v>
          </cell>
          <cell r="F837">
            <v>341</v>
          </cell>
        </row>
        <row r="838">
          <cell r="D838">
            <v>186885001188</v>
          </cell>
          <cell r="E838" t="str">
            <v>COL GUILLERMO VALENCIA</v>
          </cell>
          <cell r="F838">
            <v>1161</v>
          </cell>
        </row>
        <row r="839">
          <cell r="D839">
            <v>186885002061</v>
          </cell>
          <cell r="E839" t="str">
            <v>COL TEC LUIS CARLOS GALAN</v>
          </cell>
          <cell r="F839">
            <v>823</v>
          </cell>
        </row>
        <row r="840">
          <cell r="D840">
            <v>186885002117</v>
          </cell>
          <cell r="E840" t="str">
            <v>ESC URB MIX JULIO GARZON MORENO</v>
          </cell>
          <cell r="F840">
            <v>146</v>
          </cell>
        </row>
        <row r="841">
          <cell r="D841">
            <v>186885002231</v>
          </cell>
          <cell r="E841" t="str">
            <v>ESC URB MIX CRISTO REY</v>
          </cell>
          <cell r="F841">
            <v>147</v>
          </cell>
        </row>
        <row r="842">
          <cell r="D842">
            <v>286885000062</v>
          </cell>
          <cell r="E842" t="str">
            <v>I.E.R. VILLA AMAZÓNICA</v>
          </cell>
          <cell r="F842">
            <v>210</v>
          </cell>
        </row>
        <row r="843">
          <cell r="D843">
            <v>286885000399</v>
          </cell>
          <cell r="E843" t="str">
            <v>ESC RUR MIX LA COFANIA</v>
          </cell>
          <cell r="F843">
            <v>20</v>
          </cell>
        </row>
        <row r="844">
          <cell r="D844">
            <v>286885000445</v>
          </cell>
          <cell r="E844" t="str">
            <v>SANTA TERESA</v>
          </cell>
          <cell r="F844">
            <v>19</v>
          </cell>
        </row>
        <row r="845">
          <cell r="D845">
            <v>286885000534</v>
          </cell>
          <cell r="E845" t="str">
            <v>ESC RUR MIX LA BETULIA</v>
          </cell>
          <cell r="F845">
            <v>9</v>
          </cell>
        </row>
        <row r="846">
          <cell r="D846">
            <v>286885001018</v>
          </cell>
          <cell r="E846" t="str">
            <v>ESC RUR MIX SINAI</v>
          </cell>
          <cell r="F846">
            <v>9</v>
          </cell>
        </row>
        <row r="847">
          <cell r="D847">
            <v>286885001255</v>
          </cell>
          <cell r="E847" t="str">
            <v>ESC RUR MIX ALTO VIDES</v>
          </cell>
          <cell r="F847">
            <v>7</v>
          </cell>
        </row>
        <row r="848">
          <cell r="D848">
            <v>286885001620</v>
          </cell>
          <cell r="E848" t="str">
            <v>ESC RUR MIX ALTO SAN JUAN</v>
          </cell>
          <cell r="F848">
            <v>17</v>
          </cell>
        </row>
        <row r="849">
          <cell r="D849">
            <v>286885001646</v>
          </cell>
          <cell r="E849" t="str">
            <v>ESC RUR MIX EL PROGRESO</v>
          </cell>
          <cell r="F849">
            <v>6</v>
          </cell>
        </row>
        <row r="850">
          <cell r="D850">
            <v>286885001662</v>
          </cell>
          <cell r="E850" t="str">
            <v>ESC RUR MIX LA CABAÑA</v>
          </cell>
          <cell r="F850">
            <v>13</v>
          </cell>
        </row>
        <row r="851">
          <cell r="D851">
            <v>286885001867</v>
          </cell>
          <cell r="E851" t="str">
            <v>ESC RUR MIX ALTO ALGUASIL</v>
          </cell>
          <cell r="F851">
            <v>9</v>
          </cell>
        </row>
        <row r="852">
          <cell r="D852">
            <v>286885001883</v>
          </cell>
          <cell r="E852" t="str">
            <v>ESC RUR MIX LA PRADERA</v>
          </cell>
          <cell r="F852">
            <v>7</v>
          </cell>
        </row>
        <row r="853">
          <cell r="D853">
            <v>286885002014</v>
          </cell>
          <cell r="E853" t="str">
            <v>ESC RUR MIX CORAZON</v>
          </cell>
          <cell r="F853">
            <v>10</v>
          </cell>
        </row>
        <row r="854">
          <cell r="D854">
            <v>286885002154</v>
          </cell>
          <cell r="E854" t="str">
            <v>ESC RUR MIX PLAYA LARGA</v>
          </cell>
          <cell r="F854">
            <v>19</v>
          </cell>
        </row>
        <row r="855">
          <cell r="D855">
            <v>286885002260</v>
          </cell>
          <cell r="E855" t="str">
            <v>ESC RUR MIX LA GAITANA</v>
          </cell>
          <cell r="F855">
            <v>8</v>
          </cell>
        </row>
        <row r="856">
          <cell r="D856">
            <v>286885050531</v>
          </cell>
          <cell r="E856" t="str">
            <v>MIRAVALLE</v>
          </cell>
          <cell r="F856">
            <v>3</v>
          </cell>
        </row>
        <row r="857">
          <cell r="D857">
            <v>286885050752</v>
          </cell>
          <cell r="E857" t="str">
            <v>LA RUPASCA</v>
          </cell>
          <cell r="F857">
            <v>7</v>
          </cell>
        </row>
        <row r="858">
          <cell r="D858">
            <v>286885000089</v>
          </cell>
          <cell r="E858" t="str">
            <v>IE RUR SANTA JULIANA - SEDE PRINCIPAL</v>
          </cell>
          <cell r="F858">
            <v>180</v>
          </cell>
        </row>
        <row r="859">
          <cell r="D859">
            <v>286885000127</v>
          </cell>
          <cell r="E859" t="str">
            <v>ESC RUR MIX EL CARMEN</v>
          </cell>
          <cell r="F859">
            <v>19</v>
          </cell>
        </row>
        <row r="860">
          <cell r="D860">
            <v>286885001301</v>
          </cell>
          <cell r="E860" t="str">
            <v>ESC RUR MIX VILLA RICA</v>
          </cell>
          <cell r="F860">
            <v>24</v>
          </cell>
        </row>
        <row r="861">
          <cell r="D861">
            <v>286885001603</v>
          </cell>
          <cell r="E861" t="str">
            <v>ESC RUR MIX VILLA SANTA ANA</v>
          </cell>
          <cell r="F861">
            <v>14</v>
          </cell>
        </row>
        <row r="862">
          <cell r="D862">
            <v>286885001905</v>
          </cell>
          <cell r="E862" t="str">
            <v>ESC RUR MIX LA ESPERANZA</v>
          </cell>
          <cell r="F862">
            <v>13</v>
          </cell>
        </row>
        <row r="863">
          <cell r="D863">
            <v>286885000224</v>
          </cell>
          <cell r="E863" t="str">
            <v>I.E.R. RIO BLANCO - SEDE PRINCIPAL</v>
          </cell>
          <cell r="F863">
            <v>32</v>
          </cell>
        </row>
        <row r="864">
          <cell r="D864">
            <v>286885000259</v>
          </cell>
          <cell r="E864" t="str">
            <v>ESC RUR MIX JUANAMBU</v>
          </cell>
          <cell r="F864">
            <v>13</v>
          </cell>
        </row>
        <row r="865">
          <cell r="D865">
            <v>286885001174</v>
          </cell>
          <cell r="E865" t="str">
            <v>ESC RUR MIX LAS PLAYAS</v>
          </cell>
          <cell r="F865">
            <v>13</v>
          </cell>
        </row>
        <row r="866">
          <cell r="D866">
            <v>286885001239</v>
          </cell>
          <cell r="E866" t="str">
            <v>ISLANDIA</v>
          </cell>
          <cell r="F866">
            <v>16</v>
          </cell>
        </row>
        <row r="867">
          <cell r="D867">
            <v>286885001263</v>
          </cell>
          <cell r="E867" t="str">
            <v>ESC RUR MIX SAN VICENTE DEL PALMAR</v>
          </cell>
          <cell r="F867">
            <v>8</v>
          </cell>
        </row>
        <row r="868">
          <cell r="D868">
            <v>286885001760</v>
          </cell>
          <cell r="E868" t="str">
            <v>ESC RUR MIX LA MARIPOSA</v>
          </cell>
          <cell r="F868">
            <v>9</v>
          </cell>
        </row>
        <row r="869">
          <cell r="D869">
            <v>286885001778</v>
          </cell>
          <cell r="E869" t="str">
            <v>ESC RUR MIX EL DESIERTO</v>
          </cell>
          <cell r="F869">
            <v>13</v>
          </cell>
        </row>
        <row r="870">
          <cell r="D870">
            <v>286885001786</v>
          </cell>
          <cell r="E870" t="str">
            <v>ESC RUR MIX OROYACO</v>
          </cell>
          <cell r="F870">
            <v>12</v>
          </cell>
        </row>
        <row r="871">
          <cell r="D871">
            <v>286885001972</v>
          </cell>
          <cell r="E871" t="str">
            <v>ESC RUR MIX SIMON BOLIVAR</v>
          </cell>
          <cell r="F871">
            <v>10</v>
          </cell>
        </row>
        <row r="872">
          <cell r="D872">
            <v>286885001981</v>
          </cell>
          <cell r="E872" t="str">
            <v>ESC RUR MIX ALTO SINAI</v>
          </cell>
          <cell r="F872">
            <v>10</v>
          </cell>
        </row>
        <row r="873">
          <cell r="D873">
            <v>286885002006</v>
          </cell>
          <cell r="E873" t="str">
            <v>ESC RUR MIX LAS MINAS</v>
          </cell>
          <cell r="F873">
            <v>11</v>
          </cell>
        </row>
        <row r="874">
          <cell r="D874">
            <v>286885002251</v>
          </cell>
          <cell r="E874" t="str">
            <v>ESC RUR MIX ALTO MECAYA</v>
          </cell>
          <cell r="F874">
            <v>26</v>
          </cell>
        </row>
        <row r="875">
          <cell r="D875">
            <v>286885050701</v>
          </cell>
          <cell r="E875" t="str">
            <v>ESC RUR MIX LAS PALMERAS</v>
          </cell>
          <cell r="F875">
            <v>9</v>
          </cell>
        </row>
        <row r="876">
          <cell r="D876">
            <v>286885000437</v>
          </cell>
          <cell r="E876" t="str">
            <v>ESC RUR MIX SAN MIGUEL DE LA CASTELLANA</v>
          </cell>
          <cell r="F876">
            <v>144</v>
          </cell>
        </row>
        <row r="877">
          <cell r="D877">
            <v>286885001026</v>
          </cell>
          <cell r="E877" t="str">
            <v>ESC RUR MIX SILOE VIDES</v>
          </cell>
          <cell r="F877">
            <v>6</v>
          </cell>
        </row>
        <row r="878">
          <cell r="D878">
            <v>286885001751</v>
          </cell>
          <cell r="E878" t="str">
            <v>ESC RUR MIX LA FLORIDA</v>
          </cell>
          <cell r="F878">
            <v>9</v>
          </cell>
        </row>
        <row r="879">
          <cell r="D879">
            <v>286885002049</v>
          </cell>
          <cell r="E879" t="str">
            <v>SEDE ETNOEDUCATIVA BLASIAKU</v>
          </cell>
          <cell r="F879">
            <v>9</v>
          </cell>
        </row>
        <row r="880">
          <cell r="D880">
            <v>286885050558</v>
          </cell>
          <cell r="E880" t="str">
            <v>ESC RUR MIX ALPHA RUMIYACO</v>
          </cell>
          <cell r="F880">
            <v>7</v>
          </cell>
        </row>
        <row r="881">
          <cell r="D881">
            <v>286885050761</v>
          </cell>
          <cell r="E881" t="str">
            <v>TAITAKUNA</v>
          </cell>
          <cell r="F881">
            <v>5</v>
          </cell>
        </row>
        <row r="882">
          <cell r="D882">
            <v>286885050779</v>
          </cell>
          <cell r="E882" t="str">
            <v>WASIPUNGO</v>
          </cell>
          <cell r="F882">
            <v>11</v>
          </cell>
        </row>
        <row r="883">
          <cell r="D883">
            <v>286885800018</v>
          </cell>
          <cell r="E883" t="str">
            <v>KATSA SU</v>
          </cell>
          <cell r="F883">
            <v>12</v>
          </cell>
        </row>
        <row r="884">
          <cell r="D884">
            <v>286885000208</v>
          </cell>
          <cell r="E884" t="str">
            <v>ESC RUR MIX SAN FIDEL</v>
          </cell>
          <cell r="F884">
            <v>19</v>
          </cell>
        </row>
        <row r="885">
          <cell r="D885">
            <v>286885000658</v>
          </cell>
          <cell r="E885" t="str">
            <v>I.E.R. ALBANIA - SEDE PRINCIPAL</v>
          </cell>
          <cell r="F885">
            <v>71</v>
          </cell>
        </row>
        <row r="886">
          <cell r="D886">
            <v>286885000925</v>
          </cell>
          <cell r="E886" t="str">
            <v>ESC RUR MIX EL NARANJITO</v>
          </cell>
          <cell r="F886">
            <v>17</v>
          </cell>
        </row>
        <row r="887">
          <cell r="D887">
            <v>286885001859</v>
          </cell>
          <cell r="E887" t="str">
            <v>ESC RUR MIX PARAISO</v>
          </cell>
          <cell r="F887">
            <v>7</v>
          </cell>
        </row>
        <row r="888">
          <cell r="D888">
            <v>286885002090</v>
          </cell>
          <cell r="E888" t="str">
            <v>ESC RUR MIX VILLA LUZ</v>
          </cell>
          <cell r="F888">
            <v>6</v>
          </cell>
        </row>
        <row r="889">
          <cell r="D889">
            <v>286885002201</v>
          </cell>
          <cell r="E889" t="str">
            <v>ESC RUR MIX MORELIA</v>
          </cell>
          <cell r="F889">
            <v>11</v>
          </cell>
        </row>
        <row r="890">
          <cell r="D890">
            <v>286885000739</v>
          </cell>
          <cell r="E890" t="str">
            <v>I.E.R. PUERTO UMBRIA - SEDE PRINCIPAL</v>
          </cell>
          <cell r="F890">
            <v>402</v>
          </cell>
        </row>
        <row r="891">
          <cell r="D891">
            <v>286885001611</v>
          </cell>
          <cell r="E891" t="str">
            <v>ESFOBIN JERUSALEN</v>
          </cell>
          <cell r="F891">
            <v>38</v>
          </cell>
        </row>
        <row r="892">
          <cell r="D892">
            <v>286885001832</v>
          </cell>
          <cell r="E892" t="str">
            <v>ESFOBIN SAN LUIS ALTO PICUDITO</v>
          </cell>
          <cell r="F892">
            <v>109</v>
          </cell>
        </row>
        <row r="893">
          <cell r="D893">
            <v>286885050787</v>
          </cell>
          <cell r="E893" t="str">
            <v>IPWET UUS-LA  LA TULPA DEL SABER</v>
          </cell>
          <cell r="F893">
            <v>10</v>
          </cell>
        </row>
        <row r="894">
          <cell r="D894">
            <v>286885000046</v>
          </cell>
          <cell r="E894" t="str">
            <v>ESC RUR MIX CANANGUCHO</v>
          </cell>
          <cell r="F894">
            <v>94</v>
          </cell>
        </row>
        <row r="895">
          <cell r="D895">
            <v>286885000097</v>
          </cell>
          <cell r="E895" t="str">
            <v>ESC RUR MIX MARIA AUXILIADORA</v>
          </cell>
          <cell r="F895">
            <v>94</v>
          </cell>
        </row>
        <row r="896">
          <cell r="D896">
            <v>286885000119</v>
          </cell>
          <cell r="E896" t="str">
            <v>ESC RUR MIX LA CAFELINA</v>
          </cell>
          <cell r="F896">
            <v>10</v>
          </cell>
        </row>
        <row r="897">
          <cell r="D897">
            <v>286885000178</v>
          </cell>
          <cell r="E897" t="str">
            <v>ESC RUR MIX SAN JOSE DEL GUINEO</v>
          </cell>
          <cell r="F897">
            <v>11</v>
          </cell>
        </row>
        <row r="898">
          <cell r="D898">
            <v>286885000194</v>
          </cell>
          <cell r="E898" t="str">
            <v>ESC RUR MIX ALEMANIA</v>
          </cell>
          <cell r="F898">
            <v>12</v>
          </cell>
        </row>
        <row r="899">
          <cell r="D899">
            <v>286885000518</v>
          </cell>
          <cell r="E899" t="str">
            <v>ESC RUR MIX LA PAZ</v>
          </cell>
          <cell r="F899">
            <v>35</v>
          </cell>
        </row>
        <row r="900">
          <cell r="D900">
            <v>286885001123</v>
          </cell>
          <cell r="E900" t="str">
            <v>ESC RUR MIX SAN ISIDRO</v>
          </cell>
          <cell r="F900">
            <v>15</v>
          </cell>
        </row>
        <row r="901">
          <cell r="D901">
            <v>286885001247</v>
          </cell>
          <cell r="E901" t="str">
            <v>ESC RUR MIX CHAMPAGNAT</v>
          </cell>
          <cell r="F901">
            <v>12</v>
          </cell>
        </row>
        <row r="902">
          <cell r="D902">
            <v>286885001689</v>
          </cell>
          <cell r="E902" t="str">
            <v>ESC RUR MIX LA PALESTINA</v>
          </cell>
          <cell r="F902">
            <v>6</v>
          </cell>
        </row>
        <row r="903">
          <cell r="D903">
            <v>286885002057</v>
          </cell>
          <cell r="E903" t="str">
            <v>COL RUR GUILLERMO VALENCIA</v>
          </cell>
          <cell r="F903">
            <v>341</v>
          </cell>
        </row>
        <row r="904">
          <cell r="D904">
            <v>286885800000</v>
          </cell>
          <cell r="E904" t="str">
            <v>NUEVA ESPERANZA</v>
          </cell>
          <cell r="F904">
            <v>30</v>
          </cell>
        </row>
        <row r="905">
          <cell r="D905">
            <v>386885000016</v>
          </cell>
          <cell r="E905" t="str">
            <v>COL NUESTRA SE¥ORA DEL PILAR</v>
          </cell>
          <cell r="F905">
            <v>732</v>
          </cell>
        </row>
        <row r="906">
          <cell r="F906">
            <v>69507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4"/>
      <sheetName val="Hoja15"/>
      <sheetName val="Hoja13"/>
      <sheetName val="condagua"/>
      <sheetName val="Hoja5"/>
      <sheetName val="dinamica edad cond"/>
      <sheetName val="edades condagua"/>
      <sheetName val="PAE EMER"/>
      <sheetName val="DINAMICA PAE EMER"/>
      <sheetName val="VICTIMAS"/>
      <sheetName val="INDIGENAS"/>
      <sheetName val="DISCAPACIDAD"/>
      <sheetName val="AFROS"/>
      <sheetName val="DINAMICA EDAD"/>
      <sheetName val="xxxx edad"/>
      <sheetName val="edades nuevo"/>
      <sheetName val="Hoja16"/>
      <sheetName val="Hoja17"/>
      <sheetName val="EDADES"/>
      <sheetName val="Hoja10"/>
      <sheetName val="Hoja11"/>
      <sheetName val="Hoja12"/>
      <sheetName val="Hoja2"/>
      <sheetName val="Hoja3"/>
      <sheetName val="Hoja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 t="str">
            <v>DANE_ANTERIOR</v>
          </cell>
          <cell r="F2" t="str">
            <v>Cuenta de GRADO</v>
          </cell>
        </row>
        <row r="3">
          <cell r="E3">
            <v>286001000293</v>
          </cell>
          <cell r="F3">
            <v>49</v>
          </cell>
        </row>
        <row r="4">
          <cell r="E4">
            <v>286001000366</v>
          </cell>
          <cell r="F4">
            <v>2</v>
          </cell>
        </row>
        <row r="5">
          <cell r="E5">
            <v>286001001893</v>
          </cell>
          <cell r="F5">
            <v>3</v>
          </cell>
        </row>
        <row r="6">
          <cell r="E6">
            <v>286001001800</v>
          </cell>
          <cell r="F6">
            <v>1</v>
          </cell>
        </row>
        <row r="7">
          <cell r="E7">
            <v>286001800001</v>
          </cell>
          <cell r="F7">
            <v>5</v>
          </cell>
        </row>
        <row r="8">
          <cell r="E8">
            <v>286001004001</v>
          </cell>
          <cell r="F8">
            <v>14</v>
          </cell>
        </row>
        <row r="9">
          <cell r="E9">
            <v>286001003446</v>
          </cell>
          <cell r="F9">
            <v>3</v>
          </cell>
        </row>
        <row r="10">
          <cell r="E10">
            <v>286001000374</v>
          </cell>
          <cell r="F10">
            <v>50</v>
          </cell>
        </row>
        <row r="11">
          <cell r="E11">
            <v>286001000382</v>
          </cell>
          <cell r="F11">
            <v>7</v>
          </cell>
        </row>
        <row r="12">
          <cell r="E12">
            <v>286001001656</v>
          </cell>
          <cell r="F12">
            <v>9</v>
          </cell>
        </row>
        <row r="13">
          <cell r="E13">
            <v>286001003993</v>
          </cell>
          <cell r="F13">
            <v>58</v>
          </cell>
        </row>
        <row r="14">
          <cell r="E14">
            <v>286001003390</v>
          </cell>
          <cell r="F14">
            <v>20</v>
          </cell>
        </row>
        <row r="15">
          <cell r="E15">
            <v>286001003951</v>
          </cell>
          <cell r="F15">
            <v>74</v>
          </cell>
        </row>
        <row r="16">
          <cell r="E16">
            <v>186001002798</v>
          </cell>
          <cell r="F16">
            <v>17</v>
          </cell>
        </row>
        <row r="17">
          <cell r="E17">
            <v>186001000230</v>
          </cell>
          <cell r="F17">
            <v>90</v>
          </cell>
        </row>
        <row r="18">
          <cell r="E18">
            <v>186001000175</v>
          </cell>
          <cell r="F18">
            <v>357</v>
          </cell>
        </row>
        <row r="19">
          <cell r="E19">
            <v>486001000071</v>
          </cell>
          <cell r="F19">
            <v>14</v>
          </cell>
        </row>
        <row r="20">
          <cell r="E20">
            <v>286001000021</v>
          </cell>
          <cell r="F20">
            <v>8</v>
          </cell>
        </row>
        <row r="21">
          <cell r="E21">
            <v>286001000111</v>
          </cell>
          <cell r="F21">
            <v>1</v>
          </cell>
        </row>
        <row r="22">
          <cell r="E22">
            <v>286001000421</v>
          </cell>
          <cell r="F22">
            <v>3</v>
          </cell>
        </row>
        <row r="23">
          <cell r="E23">
            <v>486001000012</v>
          </cell>
          <cell r="F23">
            <v>1</v>
          </cell>
        </row>
        <row r="24">
          <cell r="E24">
            <v>286001003667</v>
          </cell>
          <cell r="F24">
            <v>1</v>
          </cell>
        </row>
        <row r="25">
          <cell r="E25">
            <v>286001003292</v>
          </cell>
          <cell r="F25">
            <v>32</v>
          </cell>
        </row>
        <row r="26">
          <cell r="E26">
            <v>286885001565</v>
          </cell>
          <cell r="F26">
            <v>2</v>
          </cell>
        </row>
        <row r="27">
          <cell r="E27">
            <v>286001000404</v>
          </cell>
          <cell r="F27">
            <v>36</v>
          </cell>
        </row>
        <row r="28">
          <cell r="E28">
            <v>286001000650</v>
          </cell>
          <cell r="F28">
            <v>14</v>
          </cell>
        </row>
        <row r="29">
          <cell r="E29">
            <v>286001000269</v>
          </cell>
          <cell r="F29">
            <v>2</v>
          </cell>
        </row>
        <row r="30">
          <cell r="E30">
            <v>286001000277</v>
          </cell>
          <cell r="F30">
            <v>156</v>
          </cell>
        </row>
        <row r="31">
          <cell r="E31">
            <v>186001001783</v>
          </cell>
          <cell r="F31">
            <v>111</v>
          </cell>
        </row>
        <row r="32">
          <cell r="E32">
            <v>186001003603</v>
          </cell>
          <cell r="F32">
            <v>203</v>
          </cell>
        </row>
        <row r="33">
          <cell r="E33">
            <v>186001000248</v>
          </cell>
          <cell r="F33">
            <v>115</v>
          </cell>
        </row>
        <row r="34">
          <cell r="E34">
            <v>186001003590</v>
          </cell>
          <cell r="F34">
            <v>25</v>
          </cell>
        </row>
        <row r="35">
          <cell r="E35">
            <v>186001003565</v>
          </cell>
          <cell r="F35">
            <v>331</v>
          </cell>
        </row>
        <row r="36">
          <cell r="E36">
            <v>286001003900</v>
          </cell>
          <cell r="F36">
            <v>8</v>
          </cell>
        </row>
        <row r="37">
          <cell r="E37">
            <v>286001003888</v>
          </cell>
          <cell r="F37">
            <v>37</v>
          </cell>
        </row>
        <row r="38">
          <cell r="E38">
            <v>286001003896</v>
          </cell>
          <cell r="F38">
            <v>34</v>
          </cell>
        </row>
        <row r="39">
          <cell r="E39">
            <v>286001000633</v>
          </cell>
          <cell r="F39">
            <v>170</v>
          </cell>
        </row>
        <row r="40">
          <cell r="E40">
            <v>186001000698</v>
          </cell>
          <cell r="F40">
            <v>129</v>
          </cell>
        </row>
        <row r="41">
          <cell r="E41">
            <v>186001002241</v>
          </cell>
          <cell r="F41">
            <v>53</v>
          </cell>
        </row>
        <row r="42">
          <cell r="E42">
            <v>486001000721</v>
          </cell>
          <cell r="F42">
            <v>1</v>
          </cell>
        </row>
        <row r="43">
          <cell r="E43">
            <v>486001000349</v>
          </cell>
          <cell r="F43">
            <v>2</v>
          </cell>
        </row>
        <row r="44">
          <cell r="E44">
            <v>286001003543</v>
          </cell>
          <cell r="F44">
            <v>7</v>
          </cell>
        </row>
        <row r="45">
          <cell r="E45">
            <v>286219000112</v>
          </cell>
          <cell r="F45">
            <v>1</v>
          </cell>
        </row>
        <row r="46">
          <cell r="E46">
            <v>286219000171</v>
          </cell>
          <cell r="F46">
            <v>3</v>
          </cell>
        </row>
        <row r="47">
          <cell r="E47">
            <v>186219000070</v>
          </cell>
          <cell r="F47">
            <v>74</v>
          </cell>
        </row>
        <row r="48">
          <cell r="E48">
            <v>286219000104</v>
          </cell>
          <cell r="F48">
            <v>33</v>
          </cell>
        </row>
        <row r="49">
          <cell r="E49">
            <v>186219000011</v>
          </cell>
          <cell r="F49">
            <v>47</v>
          </cell>
        </row>
        <row r="50">
          <cell r="E50">
            <v>286219000139</v>
          </cell>
          <cell r="F50">
            <v>52</v>
          </cell>
        </row>
        <row r="51">
          <cell r="E51">
            <v>286320000298</v>
          </cell>
          <cell r="F51">
            <v>2</v>
          </cell>
        </row>
        <row r="52">
          <cell r="E52">
            <v>286320001341</v>
          </cell>
          <cell r="F52">
            <v>2</v>
          </cell>
        </row>
        <row r="53">
          <cell r="E53">
            <v>186320000081</v>
          </cell>
          <cell r="F53">
            <v>2</v>
          </cell>
        </row>
        <row r="54">
          <cell r="E54">
            <v>286320002487</v>
          </cell>
          <cell r="F54">
            <v>4</v>
          </cell>
        </row>
        <row r="55">
          <cell r="E55">
            <v>286320000468</v>
          </cell>
          <cell r="F55">
            <v>6</v>
          </cell>
        </row>
        <row r="56">
          <cell r="E56">
            <v>286320000573</v>
          </cell>
          <cell r="F56">
            <v>4</v>
          </cell>
        </row>
        <row r="57">
          <cell r="E57">
            <v>286320001243</v>
          </cell>
          <cell r="F57">
            <v>1</v>
          </cell>
        </row>
        <row r="58">
          <cell r="E58">
            <v>286320001219</v>
          </cell>
          <cell r="F58">
            <v>1</v>
          </cell>
        </row>
        <row r="59">
          <cell r="E59">
            <v>286320002126</v>
          </cell>
          <cell r="F59">
            <v>1</v>
          </cell>
        </row>
        <row r="60">
          <cell r="E60">
            <v>486320002273</v>
          </cell>
          <cell r="F60">
            <v>1</v>
          </cell>
        </row>
        <row r="61">
          <cell r="E61">
            <v>286320001073</v>
          </cell>
          <cell r="F61">
            <v>1</v>
          </cell>
        </row>
        <row r="62">
          <cell r="E62">
            <v>286320001081</v>
          </cell>
          <cell r="F62">
            <v>5</v>
          </cell>
        </row>
        <row r="63">
          <cell r="E63">
            <v>286320002410</v>
          </cell>
          <cell r="F63">
            <v>1</v>
          </cell>
        </row>
        <row r="64">
          <cell r="E64">
            <v>286320001006</v>
          </cell>
          <cell r="F64">
            <v>1</v>
          </cell>
        </row>
        <row r="65">
          <cell r="E65">
            <v>286320002240</v>
          </cell>
          <cell r="F65">
            <v>1</v>
          </cell>
        </row>
        <row r="66">
          <cell r="E66">
            <v>286320000875</v>
          </cell>
          <cell r="F66">
            <v>5</v>
          </cell>
        </row>
        <row r="67">
          <cell r="E67">
            <v>286320001162</v>
          </cell>
          <cell r="F67">
            <v>1</v>
          </cell>
        </row>
        <row r="68">
          <cell r="E68">
            <v>286320001839</v>
          </cell>
          <cell r="F68">
            <v>238</v>
          </cell>
        </row>
        <row r="69">
          <cell r="E69">
            <v>286320001928</v>
          </cell>
          <cell r="F69">
            <v>7</v>
          </cell>
        </row>
        <row r="70">
          <cell r="E70">
            <v>286320001545</v>
          </cell>
          <cell r="F70">
            <v>17</v>
          </cell>
        </row>
        <row r="71">
          <cell r="E71">
            <v>186320000536</v>
          </cell>
          <cell r="F71">
            <v>233</v>
          </cell>
        </row>
        <row r="72">
          <cell r="E72">
            <v>186320000528</v>
          </cell>
          <cell r="F72">
            <v>173</v>
          </cell>
        </row>
        <row r="73">
          <cell r="E73">
            <v>286320000395</v>
          </cell>
          <cell r="F73">
            <v>63</v>
          </cell>
        </row>
        <row r="74">
          <cell r="E74">
            <v>286320001821</v>
          </cell>
          <cell r="F74">
            <v>3</v>
          </cell>
        </row>
        <row r="75">
          <cell r="E75">
            <v>286320000417</v>
          </cell>
          <cell r="F75">
            <v>10</v>
          </cell>
        </row>
        <row r="76">
          <cell r="E76">
            <v>286320001456</v>
          </cell>
          <cell r="F76">
            <v>1</v>
          </cell>
        </row>
        <row r="77">
          <cell r="E77">
            <v>286320000883</v>
          </cell>
          <cell r="F77">
            <v>39</v>
          </cell>
        </row>
        <row r="78">
          <cell r="E78">
            <v>286320001707</v>
          </cell>
          <cell r="F78">
            <v>1</v>
          </cell>
        </row>
        <row r="79">
          <cell r="E79">
            <v>486320001978</v>
          </cell>
          <cell r="F79">
            <v>2</v>
          </cell>
        </row>
        <row r="80">
          <cell r="E80">
            <v>286320000328</v>
          </cell>
          <cell r="F80">
            <v>1</v>
          </cell>
        </row>
        <row r="81">
          <cell r="E81">
            <v>286320001871</v>
          </cell>
          <cell r="F81">
            <v>1</v>
          </cell>
        </row>
        <row r="82">
          <cell r="E82">
            <v>286320000191</v>
          </cell>
          <cell r="F82">
            <v>1</v>
          </cell>
        </row>
        <row r="83">
          <cell r="E83">
            <v>286320000051</v>
          </cell>
          <cell r="F83">
            <v>1</v>
          </cell>
        </row>
        <row r="84">
          <cell r="E84">
            <v>286320000441</v>
          </cell>
          <cell r="F84">
            <v>39</v>
          </cell>
        </row>
        <row r="85">
          <cell r="E85">
            <v>286320002185</v>
          </cell>
          <cell r="F85">
            <v>2</v>
          </cell>
        </row>
        <row r="86">
          <cell r="E86">
            <v>286320002177</v>
          </cell>
          <cell r="F86">
            <v>16</v>
          </cell>
        </row>
        <row r="87">
          <cell r="E87">
            <v>286569005567</v>
          </cell>
          <cell r="F87">
            <v>1</v>
          </cell>
        </row>
        <row r="88">
          <cell r="E88">
            <v>286320002193</v>
          </cell>
          <cell r="F88">
            <v>3</v>
          </cell>
        </row>
        <row r="89">
          <cell r="E89">
            <v>286320001715</v>
          </cell>
          <cell r="F89">
            <v>1</v>
          </cell>
        </row>
        <row r="90">
          <cell r="E90">
            <v>286320000565</v>
          </cell>
          <cell r="F90">
            <v>16</v>
          </cell>
        </row>
        <row r="91">
          <cell r="E91">
            <v>286320001642</v>
          </cell>
          <cell r="F91">
            <v>2</v>
          </cell>
        </row>
        <row r="92">
          <cell r="E92">
            <v>286320000280</v>
          </cell>
          <cell r="F92">
            <v>1</v>
          </cell>
        </row>
        <row r="93">
          <cell r="E93">
            <v>286320000361</v>
          </cell>
          <cell r="F93">
            <v>29</v>
          </cell>
        </row>
        <row r="94">
          <cell r="E94">
            <v>186320000188</v>
          </cell>
          <cell r="F94">
            <v>278</v>
          </cell>
        </row>
        <row r="95">
          <cell r="E95">
            <v>186320001605</v>
          </cell>
          <cell r="F95">
            <v>29</v>
          </cell>
        </row>
        <row r="96">
          <cell r="E96">
            <v>186320001591</v>
          </cell>
          <cell r="F96">
            <v>56</v>
          </cell>
        </row>
        <row r="97">
          <cell r="E97">
            <v>186320000102</v>
          </cell>
          <cell r="F97">
            <v>68</v>
          </cell>
        </row>
        <row r="98">
          <cell r="E98">
            <v>186320000846</v>
          </cell>
          <cell r="F98">
            <v>107</v>
          </cell>
        </row>
        <row r="99">
          <cell r="E99">
            <v>286320001804</v>
          </cell>
          <cell r="F99">
            <v>4</v>
          </cell>
        </row>
        <row r="100">
          <cell r="E100">
            <v>286320002341</v>
          </cell>
          <cell r="F100">
            <v>2</v>
          </cell>
        </row>
        <row r="101">
          <cell r="E101">
            <v>286320000964</v>
          </cell>
          <cell r="F101">
            <v>1</v>
          </cell>
        </row>
        <row r="102">
          <cell r="E102">
            <v>486320002281</v>
          </cell>
          <cell r="F102">
            <v>4</v>
          </cell>
        </row>
        <row r="103">
          <cell r="E103">
            <v>286320000476</v>
          </cell>
          <cell r="F103">
            <v>1</v>
          </cell>
        </row>
        <row r="104">
          <cell r="E104">
            <v>286320002291</v>
          </cell>
          <cell r="F104">
            <v>1</v>
          </cell>
        </row>
        <row r="105">
          <cell r="E105">
            <v>286320000204</v>
          </cell>
          <cell r="F105">
            <v>2</v>
          </cell>
        </row>
        <row r="106">
          <cell r="E106">
            <v>286320000115</v>
          </cell>
          <cell r="F106">
            <v>4</v>
          </cell>
        </row>
        <row r="107">
          <cell r="E107">
            <v>286320000263</v>
          </cell>
          <cell r="F107">
            <v>1</v>
          </cell>
        </row>
        <row r="108">
          <cell r="E108">
            <v>486320000025</v>
          </cell>
          <cell r="F108">
            <v>6</v>
          </cell>
        </row>
        <row r="109">
          <cell r="E109">
            <v>286320000379</v>
          </cell>
          <cell r="F109">
            <v>104</v>
          </cell>
        </row>
        <row r="110">
          <cell r="E110">
            <v>286320000301</v>
          </cell>
          <cell r="F110">
            <v>12</v>
          </cell>
        </row>
        <row r="111">
          <cell r="E111">
            <v>286320001383</v>
          </cell>
          <cell r="F111">
            <v>2</v>
          </cell>
        </row>
        <row r="112">
          <cell r="E112">
            <v>286320001693</v>
          </cell>
          <cell r="F112">
            <v>1</v>
          </cell>
        </row>
        <row r="113">
          <cell r="E113">
            <v>286320000271</v>
          </cell>
          <cell r="F113">
            <v>1</v>
          </cell>
        </row>
        <row r="114">
          <cell r="E114">
            <v>286320000131</v>
          </cell>
          <cell r="F114">
            <v>1</v>
          </cell>
        </row>
        <row r="115">
          <cell r="E115">
            <v>286320002088</v>
          </cell>
          <cell r="F115">
            <v>2</v>
          </cell>
        </row>
        <row r="116">
          <cell r="E116">
            <v>286320002606</v>
          </cell>
          <cell r="F116">
            <v>14</v>
          </cell>
        </row>
        <row r="117">
          <cell r="E117">
            <v>286320001952</v>
          </cell>
          <cell r="F117">
            <v>1</v>
          </cell>
        </row>
        <row r="118">
          <cell r="E118">
            <v>286320002355</v>
          </cell>
          <cell r="F118">
            <v>1</v>
          </cell>
        </row>
        <row r="119">
          <cell r="E119">
            <v>286320002151</v>
          </cell>
          <cell r="F119">
            <v>1</v>
          </cell>
        </row>
        <row r="120">
          <cell r="E120">
            <v>286320002215</v>
          </cell>
          <cell r="F120">
            <v>2</v>
          </cell>
        </row>
        <row r="121">
          <cell r="E121">
            <v>286320000077</v>
          </cell>
          <cell r="F121">
            <v>30</v>
          </cell>
        </row>
        <row r="122">
          <cell r="E122">
            <v>286320800006</v>
          </cell>
          <cell r="F122">
            <v>3</v>
          </cell>
        </row>
        <row r="123">
          <cell r="E123">
            <v>286320002169</v>
          </cell>
          <cell r="F123">
            <v>1</v>
          </cell>
        </row>
        <row r="124">
          <cell r="E124">
            <v>286320001529</v>
          </cell>
          <cell r="F124">
            <v>1</v>
          </cell>
        </row>
        <row r="125">
          <cell r="E125">
            <v>286320001634</v>
          </cell>
          <cell r="F125">
            <v>1</v>
          </cell>
        </row>
        <row r="126">
          <cell r="E126">
            <v>286320001405</v>
          </cell>
          <cell r="F126">
            <v>13</v>
          </cell>
        </row>
        <row r="127">
          <cell r="E127">
            <v>286320000140</v>
          </cell>
          <cell r="F127">
            <v>2</v>
          </cell>
        </row>
        <row r="128">
          <cell r="E128">
            <v>286568000197</v>
          </cell>
          <cell r="F128">
            <v>2</v>
          </cell>
        </row>
        <row r="129">
          <cell r="E129">
            <v>186568005062</v>
          </cell>
          <cell r="F129">
            <v>2</v>
          </cell>
        </row>
        <row r="130">
          <cell r="E130">
            <v>286568004770</v>
          </cell>
          <cell r="F130">
            <v>4</v>
          </cell>
        </row>
        <row r="131">
          <cell r="E131">
            <v>286568004605</v>
          </cell>
          <cell r="F131">
            <v>1</v>
          </cell>
        </row>
        <row r="132">
          <cell r="E132">
            <v>286568004427</v>
          </cell>
          <cell r="F132">
            <v>2</v>
          </cell>
        </row>
        <row r="133">
          <cell r="E133">
            <v>286568003099</v>
          </cell>
          <cell r="F133">
            <v>5</v>
          </cell>
        </row>
        <row r="134">
          <cell r="E134">
            <v>286568004613</v>
          </cell>
          <cell r="F134">
            <v>1</v>
          </cell>
        </row>
        <row r="135">
          <cell r="E135">
            <v>286568005156</v>
          </cell>
          <cell r="F135">
            <v>2</v>
          </cell>
        </row>
        <row r="136">
          <cell r="E136">
            <v>286568005636</v>
          </cell>
          <cell r="F136">
            <v>1</v>
          </cell>
        </row>
        <row r="137">
          <cell r="E137">
            <v>286568000677</v>
          </cell>
          <cell r="F137">
            <v>1</v>
          </cell>
        </row>
        <row r="138">
          <cell r="E138">
            <v>286568000359</v>
          </cell>
          <cell r="F138">
            <v>10</v>
          </cell>
        </row>
        <row r="139">
          <cell r="E139">
            <v>286568003382</v>
          </cell>
          <cell r="F139">
            <v>1</v>
          </cell>
        </row>
        <row r="140">
          <cell r="E140">
            <v>286568000324</v>
          </cell>
          <cell r="F140">
            <v>2</v>
          </cell>
        </row>
        <row r="141">
          <cell r="E141">
            <v>286568004907</v>
          </cell>
          <cell r="F141">
            <v>2</v>
          </cell>
        </row>
        <row r="142">
          <cell r="E142">
            <v>286568004915</v>
          </cell>
          <cell r="F142">
            <v>4</v>
          </cell>
        </row>
        <row r="143">
          <cell r="E143">
            <v>286568061269</v>
          </cell>
          <cell r="F143">
            <v>4</v>
          </cell>
        </row>
        <row r="144">
          <cell r="E144">
            <v>286568005547</v>
          </cell>
          <cell r="F144">
            <v>2</v>
          </cell>
        </row>
        <row r="145">
          <cell r="E145">
            <v>286568000189</v>
          </cell>
          <cell r="F145">
            <v>12</v>
          </cell>
        </row>
        <row r="146">
          <cell r="E146">
            <v>286568002807</v>
          </cell>
          <cell r="F146">
            <v>9</v>
          </cell>
        </row>
        <row r="147">
          <cell r="E147">
            <v>286568003234</v>
          </cell>
          <cell r="F147">
            <v>2</v>
          </cell>
        </row>
        <row r="148">
          <cell r="E148">
            <v>286568002670</v>
          </cell>
          <cell r="F148">
            <v>4</v>
          </cell>
        </row>
        <row r="149">
          <cell r="E149">
            <v>386568005894</v>
          </cell>
          <cell r="F149">
            <v>18</v>
          </cell>
        </row>
        <row r="150">
          <cell r="E150">
            <v>286568005130</v>
          </cell>
          <cell r="F150">
            <v>7</v>
          </cell>
        </row>
        <row r="151">
          <cell r="E151">
            <v>286568005211</v>
          </cell>
          <cell r="F151">
            <v>1</v>
          </cell>
        </row>
        <row r="152">
          <cell r="E152">
            <v>286568005202</v>
          </cell>
          <cell r="F152">
            <v>23</v>
          </cell>
        </row>
        <row r="153">
          <cell r="E153">
            <v>286568005652</v>
          </cell>
          <cell r="F153">
            <v>3</v>
          </cell>
        </row>
        <row r="154">
          <cell r="E154">
            <v>286568004389</v>
          </cell>
          <cell r="F154">
            <v>1</v>
          </cell>
        </row>
        <row r="155">
          <cell r="E155">
            <v>286568005105</v>
          </cell>
          <cell r="F155">
            <v>1</v>
          </cell>
        </row>
        <row r="156">
          <cell r="E156">
            <v>286568003668</v>
          </cell>
          <cell r="F156">
            <v>2</v>
          </cell>
        </row>
        <row r="157">
          <cell r="E157">
            <v>286568002700</v>
          </cell>
          <cell r="F157">
            <v>19</v>
          </cell>
        </row>
        <row r="158">
          <cell r="E158">
            <v>286568005814</v>
          </cell>
          <cell r="F158">
            <v>4</v>
          </cell>
        </row>
        <row r="159">
          <cell r="E159">
            <v>286568004851</v>
          </cell>
          <cell r="F159">
            <v>1</v>
          </cell>
        </row>
        <row r="160">
          <cell r="E160">
            <v>286568005610</v>
          </cell>
          <cell r="F160">
            <v>29</v>
          </cell>
        </row>
        <row r="161">
          <cell r="E161">
            <v>286568005415</v>
          </cell>
          <cell r="F161">
            <v>1</v>
          </cell>
        </row>
        <row r="162">
          <cell r="E162">
            <v>286568061099</v>
          </cell>
          <cell r="F162">
            <v>1</v>
          </cell>
        </row>
        <row r="163">
          <cell r="E163">
            <v>286568060872</v>
          </cell>
          <cell r="F163">
            <v>2</v>
          </cell>
        </row>
        <row r="164">
          <cell r="E164">
            <v>286568005741</v>
          </cell>
          <cell r="F164">
            <v>2</v>
          </cell>
        </row>
        <row r="165">
          <cell r="E165">
            <v>286568000430</v>
          </cell>
          <cell r="F165">
            <v>31</v>
          </cell>
        </row>
        <row r="166">
          <cell r="E166">
            <v>286568005946</v>
          </cell>
          <cell r="F166">
            <v>2</v>
          </cell>
        </row>
        <row r="167">
          <cell r="E167">
            <v>186568000567</v>
          </cell>
          <cell r="F167">
            <v>165</v>
          </cell>
        </row>
        <row r="168">
          <cell r="E168">
            <v>186568002187</v>
          </cell>
          <cell r="F168">
            <v>69</v>
          </cell>
        </row>
        <row r="169">
          <cell r="E169">
            <v>186568004066</v>
          </cell>
          <cell r="F169">
            <v>71</v>
          </cell>
        </row>
        <row r="170">
          <cell r="E170">
            <v>186568000044</v>
          </cell>
          <cell r="F170">
            <v>63</v>
          </cell>
        </row>
        <row r="171">
          <cell r="E171">
            <v>186568000559</v>
          </cell>
          <cell r="F171">
            <v>93</v>
          </cell>
        </row>
        <row r="172">
          <cell r="E172">
            <v>386568000540</v>
          </cell>
          <cell r="F172">
            <v>156</v>
          </cell>
        </row>
        <row r="173">
          <cell r="E173">
            <v>286568000537</v>
          </cell>
          <cell r="F173">
            <v>88</v>
          </cell>
        </row>
        <row r="174">
          <cell r="E174">
            <v>286568004371</v>
          </cell>
          <cell r="F174">
            <v>6</v>
          </cell>
        </row>
        <row r="175">
          <cell r="E175">
            <v>286568004753</v>
          </cell>
          <cell r="F175">
            <v>5</v>
          </cell>
        </row>
        <row r="176">
          <cell r="E176">
            <v>286568000707</v>
          </cell>
          <cell r="F176">
            <v>5</v>
          </cell>
        </row>
        <row r="177">
          <cell r="E177">
            <v>286568000332</v>
          </cell>
          <cell r="F177">
            <v>1</v>
          </cell>
        </row>
        <row r="178">
          <cell r="E178">
            <v>286568004290</v>
          </cell>
          <cell r="F178">
            <v>7</v>
          </cell>
        </row>
        <row r="179">
          <cell r="E179">
            <v>286568000456</v>
          </cell>
          <cell r="F179">
            <v>1</v>
          </cell>
        </row>
        <row r="180">
          <cell r="E180">
            <v>286568004036</v>
          </cell>
          <cell r="F180">
            <v>1</v>
          </cell>
        </row>
        <row r="181">
          <cell r="E181">
            <v>286568005083</v>
          </cell>
          <cell r="F181">
            <v>138</v>
          </cell>
        </row>
        <row r="182">
          <cell r="E182">
            <v>286568005776</v>
          </cell>
          <cell r="F182">
            <v>1</v>
          </cell>
        </row>
        <row r="183">
          <cell r="E183">
            <v>286568002815</v>
          </cell>
          <cell r="F183">
            <v>1</v>
          </cell>
        </row>
        <row r="184">
          <cell r="E184">
            <v>286568003340</v>
          </cell>
          <cell r="F184">
            <v>2</v>
          </cell>
        </row>
        <row r="185">
          <cell r="E185">
            <v>286568000219</v>
          </cell>
          <cell r="F185">
            <v>26</v>
          </cell>
        </row>
        <row r="186">
          <cell r="E186">
            <v>286568005229</v>
          </cell>
          <cell r="F186">
            <v>4</v>
          </cell>
        </row>
        <row r="187">
          <cell r="E187">
            <v>486568005716</v>
          </cell>
          <cell r="F187">
            <v>1</v>
          </cell>
        </row>
        <row r="188">
          <cell r="E188">
            <v>286568005270</v>
          </cell>
          <cell r="F188">
            <v>2</v>
          </cell>
        </row>
        <row r="189">
          <cell r="E189">
            <v>286568003242</v>
          </cell>
          <cell r="F189">
            <v>2</v>
          </cell>
        </row>
        <row r="190">
          <cell r="E190">
            <v>286568002572</v>
          </cell>
          <cell r="F190">
            <v>2</v>
          </cell>
        </row>
        <row r="191">
          <cell r="E191">
            <v>286568000472</v>
          </cell>
          <cell r="F191">
            <v>9</v>
          </cell>
        </row>
        <row r="192">
          <cell r="E192">
            <v>186568005577</v>
          </cell>
          <cell r="F192">
            <v>276</v>
          </cell>
        </row>
        <row r="193">
          <cell r="E193">
            <v>186568003434</v>
          </cell>
          <cell r="F193">
            <v>67</v>
          </cell>
        </row>
        <row r="194">
          <cell r="E194">
            <v>186568003400</v>
          </cell>
          <cell r="F194">
            <v>159</v>
          </cell>
        </row>
        <row r="195">
          <cell r="E195">
            <v>186568004228</v>
          </cell>
          <cell r="F195">
            <v>14</v>
          </cell>
        </row>
        <row r="196">
          <cell r="E196">
            <v>186568061221</v>
          </cell>
          <cell r="F196">
            <v>35</v>
          </cell>
        </row>
        <row r="197">
          <cell r="E197">
            <v>186568004431</v>
          </cell>
          <cell r="F197">
            <v>24</v>
          </cell>
        </row>
        <row r="198">
          <cell r="E198">
            <v>186568003906</v>
          </cell>
          <cell r="F198">
            <v>129</v>
          </cell>
        </row>
        <row r="199">
          <cell r="E199">
            <v>186568005755</v>
          </cell>
          <cell r="F199">
            <v>123</v>
          </cell>
        </row>
        <row r="200">
          <cell r="E200">
            <v>186568061191</v>
          </cell>
          <cell r="F200">
            <v>156</v>
          </cell>
        </row>
        <row r="201">
          <cell r="E201">
            <v>186568005721</v>
          </cell>
          <cell r="F201">
            <v>11</v>
          </cell>
        </row>
        <row r="202">
          <cell r="E202">
            <v>186568061230</v>
          </cell>
          <cell r="F202">
            <v>183</v>
          </cell>
        </row>
        <row r="203">
          <cell r="E203">
            <v>286568061277</v>
          </cell>
          <cell r="F203">
            <v>1</v>
          </cell>
        </row>
        <row r="204">
          <cell r="E204">
            <v>286568004494</v>
          </cell>
          <cell r="F204">
            <v>2</v>
          </cell>
        </row>
        <row r="205">
          <cell r="E205">
            <v>286568061285</v>
          </cell>
          <cell r="F205">
            <v>1</v>
          </cell>
        </row>
        <row r="206">
          <cell r="E206">
            <v>286568002874</v>
          </cell>
          <cell r="F206">
            <v>39</v>
          </cell>
        </row>
        <row r="207">
          <cell r="E207">
            <v>286568061242</v>
          </cell>
          <cell r="F207">
            <v>31</v>
          </cell>
        </row>
        <row r="208">
          <cell r="E208">
            <v>286568060905</v>
          </cell>
          <cell r="F208">
            <v>1</v>
          </cell>
        </row>
        <row r="209">
          <cell r="E209">
            <v>286568004401</v>
          </cell>
          <cell r="F209">
            <v>5</v>
          </cell>
        </row>
        <row r="210">
          <cell r="E210">
            <v>286568004788</v>
          </cell>
          <cell r="F210">
            <v>6</v>
          </cell>
        </row>
        <row r="211">
          <cell r="E211">
            <v>286568002068</v>
          </cell>
          <cell r="F211">
            <v>2</v>
          </cell>
        </row>
        <row r="212">
          <cell r="E212">
            <v>286568001100</v>
          </cell>
          <cell r="F212">
            <v>31</v>
          </cell>
        </row>
        <row r="213">
          <cell r="E213">
            <v>286568004087</v>
          </cell>
          <cell r="F213">
            <v>4</v>
          </cell>
        </row>
        <row r="214">
          <cell r="E214">
            <v>286568000286</v>
          </cell>
          <cell r="F214">
            <v>3</v>
          </cell>
        </row>
        <row r="215">
          <cell r="E215">
            <v>286568003285</v>
          </cell>
          <cell r="F215">
            <v>1</v>
          </cell>
        </row>
        <row r="216">
          <cell r="E216">
            <v>286568003871</v>
          </cell>
          <cell r="F216">
            <v>1</v>
          </cell>
        </row>
        <row r="217">
          <cell r="E217">
            <v>286568060937</v>
          </cell>
          <cell r="F217">
            <v>1</v>
          </cell>
        </row>
        <row r="218">
          <cell r="E218">
            <v>286568000073</v>
          </cell>
          <cell r="F218">
            <v>3</v>
          </cell>
        </row>
        <row r="219">
          <cell r="E219">
            <v>286568005806</v>
          </cell>
          <cell r="F219">
            <v>1</v>
          </cell>
        </row>
        <row r="220">
          <cell r="E220">
            <v>286568005709</v>
          </cell>
          <cell r="F220">
            <v>1</v>
          </cell>
        </row>
        <row r="221">
          <cell r="E221">
            <v>286568005458</v>
          </cell>
          <cell r="F221">
            <v>5</v>
          </cell>
        </row>
        <row r="222">
          <cell r="E222">
            <v>486568005686</v>
          </cell>
          <cell r="F222">
            <v>17</v>
          </cell>
        </row>
        <row r="223">
          <cell r="E223">
            <v>286568003391</v>
          </cell>
          <cell r="F223">
            <v>1</v>
          </cell>
        </row>
        <row r="224">
          <cell r="E224">
            <v>286568005822</v>
          </cell>
          <cell r="F224">
            <v>1</v>
          </cell>
        </row>
        <row r="225">
          <cell r="E225">
            <v>286568001924</v>
          </cell>
          <cell r="F225">
            <v>2</v>
          </cell>
        </row>
        <row r="226">
          <cell r="E226">
            <v>286568002301</v>
          </cell>
          <cell r="F226">
            <v>2</v>
          </cell>
        </row>
        <row r="227">
          <cell r="E227">
            <v>286568004885</v>
          </cell>
          <cell r="F227">
            <v>1</v>
          </cell>
        </row>
        <row r="228">
          <cell r="E228">
            <v>286568003072</v>
          </cell>
          <cell r="F228">
            <v>49</v>
          </cell>
        </row>
        <row r="229">
          <cell r="E229">
            <v>286568003714</v>
          </cell>
          <cell r="F229">
            <v>4</v>
          </cell>
        </row>
        <row r="230">
          <cell r="E230">
            <v>286568004834</v>
          </cell>
          <cell r="F230">
            <v>1</v>
          </cell>
        </row>
        <row r="231">
          <cell r="E231">
            <v>286568004052</v>
          </cell>
          <cell r="F231">
            <v>3</v>
          </cell>
        </row>
        <row r="232">
          <cell r="E232">
            <v>286568000405</v>
          </cell>
          <cell r="F232">
            <v>18</v>
          </cell>
        </row>
        <row r="233">
          <cell r="E233">
            <v>286569000387</v>
          </cell>
          <cell r="F233">
            <v>5</v>
          </cell>
        </row>
        <row r="234">
          <cell r="E234">
            <v>286568004320</v>
          </cell>
          <cell r="F234">
            <v>1</v>
          </cell>
        </row>
        <row r="235">
          <cell r="E235">
            <v>286569005541</v>
          </cell>
          <cell r="F235">
            <v>2</v>
          </cell>
        </row>
        <row r="236">
          <cell r="E236">
            <v>286568000821</v>
          </cell>
          <cell r="F236">
            <v>1</v>
          </cell>
        </row>
        <row r="237">
          <cell r="E237">
            <v>286569000239</v>
          </cell>
          <cell r="F237">
            <v>11</v>
          </cell>
        </row>
        <row r="238">
          <cell r="E238">
            <v>286569000263</v>
          </cell>
          <cell r="F238">
            <v>7</v>
          </cell>
        </row>
        <row r="239">
          <cell r="E239">
            <v>286569000361</v>
          </cell>
          <cell r="F239">
            <v>2</v>
          </cell>
        </row>
        <row r="240">
          <cell r="E240">
            <v>286569000131</v>
          </cell>
          <cell r="F240">
            <v>1</v>
          </cell>
        </row>
        <row r="241">
          <cell r="E241">
            <v>286885000992</v>
          </cell>
          <cell r="F241">
            <v>6</v>
          </cell>
        </row>
        <row r="242">
          <cell r="E242">
            <v>286569000271</v>
          </cell>
          <cell r="F242">
            <v>1</v>
          </cell>
        </row>
        <row r="243">
          <cell r="E243">
            <v>286569000174</v>
          </cell>
          <cell r="F243">
            <v>1</v>
          </cell>
        </row>
        <row r="244">
          <cell r="E244">
            <v>286568004699</v>
          </cell>
          <cell r="F244">
            <v>3</v>
          </cell>
        </row>
        <row r="245">
          <cell r="E245">
            <v>286568005466</v>
          </cell>
          <cell r="F245">
            <v>14</v>
          </cell>
        </row>
        <row r="246">
          <cell r="E246">
            <v>286569000280</v>
          </cell>
          <cell r="F246">
            <v>1</v>
          </cell>
        </row>
        <row r="247">
          <cell r="E247">
            <v>286569000379</v>
          </cell>
          <cell r="F247">
            <v>1</v>
          </cell>
        </row>
        <row r="248">
          <cell r="E248">
            <v>286569000212</v>
          </cell>
          <cell r="F248">
            <v>1</v>
          </cell>
        </row>
        <row r="249">
          <cell r="E249">
            <v>286569000328</v>
          </cell>
          <cell r="F249">
            <v>3</v>
          </cell>
        </row>
        <row r="250">
          <cell r="E250">
            <v>286569000191</v>
          </cell>
          <cell r="F250">
            <v>2</v>
          </cell>
        </row>
        <row r="251">
          <cell r="E251">
            <v>286568005521</v>
          </cell>
          <cell r="F251">
            <v>4</v>
          </cell>
        </row>
        <row r="252">
          <cell r="E252">
            <v>286568000120</v>
          </cell>
          <cell r="F252">
            <v>1</v>
          </cell>
        </row>
        <row r="253">
          <cell r="E253">
            <v>286568004656</v>
          </cell>
          <cell r="F253">
            <v>4</v>
          </cell>
        </row>
        <row r="254">
          <cell r="E254">
            <v>286568000090</v>
          </cell>
          <cell r="F254">
            <v>1</v>
          </cell>
        </row>
        <row r="255">
          <cell r="E255">
            <v>286568000910</v>
          </cell>
          <cell r="F255">
            <v>2</v>
          </cell>
        </row>
        <row r="256">
          <cell r="E256">
            <v>286568003633</v>
          </cell>
          <cell r="F256">
            <v>4</v>
          </cell>
        </row>
        <row r="257">
          <cell r="E257">
            <v>286568002360</v>
          </cell>
          <cell r="F257">
            <v>2</v>
          </cell>
        </row>
        <row r="258">
          <cell r="E258">
            <v>286568003986</v>
          </cell>
          <cell r="F258">
            <v>2</v>
          </cell>
        </row>
        <row r="259">
          <cell r="E259">
            <v>286568000936</v>
          </cell>
          <cell r="F259">
            <v>4</v>
          </cell>
        </row>
        <row r="260">
          <cell r="E260">
            <v>286568003684</v>
          </cell>
          <cell r="F260">
            <v>1</v>
          </cell>
        </row>
        <row r="261">
          <cell r="E261">
            <v>286568000642</v>
          </cell>
          <cell r="F261">
            <v>1</v>
          </cell>
        </row>
        <row r="262">
          <cell r="E262">
            <v>286568000928</v>
          </cell>
          <cell r="F262">
            <v>1</v>
          </cell>
        </row>
        <row r="263">
          <cell r="E263">
            <v>286568002602</v>
          </cell>
          <cell r="F263">
            <v>213</v>
          </cell>
        </row>
        <row r="264">
          <cell r="E264">
            <v>286568000146</v>
          </cell>
          <cell r="F264">
            <v>206</v>
          </cell>
        </row>
        <row r="265">
          <cell r="E265">
            <v>286568002165</v>
          </cell>
          <cell r="F265">
            <v>38</v>
          </cell>
        </row>
        <row r="266">
          <cell r="E266">
            <v>286569000310</v>
          </cell>
          <cell r="F266">
            <v>9</v>
          </cell>
        </row>
        <row r="267">
          <cell r="E267">
            <v>286568003692</v>
          </cell>
          <cell r="F267">
            <v>1</v>
          </cell>
        </row>
        <row r="268">
          <cell r="E268">
            <v>286001003381</v>
          </cell>
          <cell r="F268">
            <v>1</v>
          </cell>
        </row>
        <row r="269">
          <cell r="E269">
            <v>286569005559</v>
          </cell>
          <cell r="F269">
            <v>1</v>
          </cell>
        </row>
        <row r="270">
          <cell r="E270">
            <v>286569005532</v>
          </cell>
          <cell r="F270">
            <v>1</v>
          </cell>
        </row>
        <row r="271">
          <cell r="E271">
            <v>286569005711</v>
          </cell>
          <cell r="F271">
            <v>1</v>
          </cell>
        </row>
        <row r="272">
          <cell r="E272">
            <v>286569005753</v>
          </cell>
          <cell r="F272">
            <v>1</v>
          </cell>
        </row>
        <row r="273">
          <cell r="E273">
            <v>286569000468</v>
          </cell>
          <cell r="F273">
            <v>1</v>
          </cell>
        </row>
        <row r="274">
          <cell r="E274">
            <v>286569000298</v>
          </cell>
          <cell r="F274">
            <v>28</v>
          </cell>
        </row>
        <row r="275">
          <cell r="E275">
            <v>286568004583</v>
          </cell>
          <cell r="F275">
            <v>1</v>
          </cell>
        </row>
        <row r="276">
          <cell r="E276">
            <v>286569000158</v>
          </cell>
          <cell r="F276">
            <v>1</v>
          </cell>
        </row>
        <row r="277">
          <cell r="E277">
            <v>286569000441</v>
          </cell>
          <cell r="F277">
            <v>38</v>
          </cell>
        </row>
        <row r="278">
          <cell r="E278">
            <v>286001003314</v>
          </cell>
          <cell r="F278">
            <v>1</v>
          </cell>
        </row>
        <row r="279">
          <cell r="E279">
            <v>286001001761</v>
          </cell>
          <cell r="F279">
            <v>1</v>
          </cell>
        </row>
        <row r="280">
          <cell r="E280">
            <v>286001000161</v>
          </cell>
          <cell r="F280">
            <v>5</v>
          </cell>
        </row>
        <row r="281">
          <cell r="E281">
            <v>286001002113</v>
          </cell>
          <cell r="F281">
            <v>1</v>
          </cell>
        </row>
        <row r="282">
          <cell r="E282">
            <v>286001000498</v>
          </cell>
          <cell r="F282">
            <v>1</v>
          </cell>
        </row>
        <row r="283">
          <cell r="E283">
            <v>286571004688</v>
          </cell>
          <cell r="F283">
            <v>1</v>
          </cell>
        </row>
        <row r="284">
          <cell r="E284">
            <v>286001001826</v>
          </cell>
          <cell r="F284">
            <v>1</v>
          </cell>
        </row>
        <row r="285">
          <cell r="E285">
            <v>286001002008</v>
          </cell>
          <cell r="F285">
            <v>1</v>
          </cell>
        </row>
        <row r="286">
          <cell r="E286">
            <v>286571004365</v>
          </cell>
          <cell r="F286">
            <v>2</v>
          </cell>
        </row>
        <row r="287">
          <cell r="E287">
            <v>286571004811</v>
          </cell>
          <cell r="F287">
            <v>5</v>
          </cell>
        </row>
        <row r="288">
          <cell r="E288">
            <v>286571004977</v>
          </cell>
          <cell r="F288">
            <v>2</v>
          </cell>
        </row>
        <row r="289">
          <cell r="E289">
            <v>286001002903</v>
          </cell>
          <cell r="F289">
            <v>9</v>
          </cell>
        </row>
        <row r="290">
          <cell r="E290">
            <v>286571004232</v>
          </cell>
          <cell r="F290">
            <v>1</v>
          </cell>
        </row>
        <row r="291">
          <cell r="E291">
            <v>286001003047</v>
          </cell>
          <cell r="F291">
            <v>1</v>
          </cell>
        </row>
        <row r="292">
          <cell r="E292">
            <v>286001002679</v>
          </cell>
          <cell r="F292">
            <v>1</v>
          </cell>
        </row>
        <row r="293">
          <cell r="E293">
            <v>286571000165</v>
          </cell>
          <cell r="F293">
            <v>1</v>
          </cell>
        </row>
        <row r="294">
          <cell r="E294">
            <v>286571002636</v>
          </cell>
          <cell r="F294">
            <v>4</v>
          </cell>
        </row>
        <row r="295">
          <cell r="E295">
            <v>486571000041</v>
          </cell>
          <cell r="F295">
            <v>1</v>
          </cell>
        </row>
        <row r="296">
          <cell r="E296">
            <v>486571000229</v>
          </cell>
          <cell r="F296">
            <v>1</v>
          </cell>
        </row>
        <row r="297">
          <cell r="E297">
            <v>286001001729</v>
          </cell>
          <cell r="F297">
            <v>2</v>
          </cell>
        </row>
        <row r="298">
          <cell r="E298">
            <v>286571000360</v>
          </cell>
          <cell r="F298">
            <v>2</v>
          </cell>
        </row>
        <row r="299">
          <cell r="E299">
            <v>286001000102</v>
          </cell>
          <cell r="F299">
            <v>17</v>
          </cell>
        </row>
        <row r="300">
          <cell r="E300">
            <v>286571000556</v>
          </cell>
          <cell r="F300">
            <v>4</v>
          </cell>
        </row>
        <row r="301">
          <cell r="E301">
            <v>286001001907</v>
          </cell>
          <cell r="F301">
            <v>1</v>
          </cell>
        </row>
        <row r="302">
          <cell r="E302">
            <v>286001003144</v>
          </cell>
          <cell r="F302">
            <v>2</v>
          </cell>
        </row>
        <row r="303">
          <cell r="E303">
            <v>286001002067</v>
          </cell>
          <cell r="F303">
            <v>1</v>
          </cell>
        </row>
        <row r="304">
          <cell r="E304">
            <v>286001000056</v>
          </cell>
          <cell r="F304">
            <v>2</v>
          </cell>
        </row>
        <row r="305">
          <cell r="E305">
            <v>286001002636</v>
          </cell>
          <cell r="F305">
            <v>124</v>
          </cell>
        </row>
        <row r="306">
          <cell r="E306">
            <v>286001003012</v>
          </cell>
          <cell r="F306">
            <v>2</v>
          </cell>
        </row>
        <row r="307">
          <cell r="E307">
            <v>286001002024</v>
          </cell>
          <cell r="F307">
            <v>1</v>
          </cell>
        </row>
        <row r="308">
          <cell r="E308">
            <v>286001001516</v>
          </cell>
          <cell r="F308">
            <v>126</v>
          </cell>
        </row>
        <row r="309">
          <cell r="E309">
            <v>286001000480</v>
          </cell>
          <cell r="F309">
            <v>10</v>
          </cell>
        </row>
        <row r="310">
          <cell r="E310">
            <v>286001003063</v>
          </cell>
          <cell r="F310">
            <v>1</v>
          </cell>
        </row>
        <row r="311">
          <cell r="E311">
            <v>286001002091</v>
          </cell>
          <cell r="F311">
            <v>2</v>
          </cell>
        </row>
        <row r="312">
          <cell r="E312">
            <v>286001002601</v>
          </cell>
          <cell r="F312">
            <v>1</v>
          </cell>
        </row>
        <row r="313">
          <cell r="E313">
            <v>286571000131</v>
          </cell>
          <cell r="F313">
            <v>1</v>
          </cell>
        </row>
        <row r="314">
          <cell r="E314">
            <v>286571000262</v>
          </cell>
          <cell r="F314">
            <v>1</v>
          </cell>
        </row>
        <row r="315">
          <cell r="E315">
            <v>286001003039</v>
          </cell>
          <cell r="F315">
            <v>1</v>
          </cell>
        </row>
        <row r="316">
          <cell r="E316">
            <v>286001002695</v>
          </cell>
          <cell r="F316">
            <v>22</v>
          </cell>
        </row>
        <row r="317">
          <cell r="E317">
            <v>286001001443</v>
          </cell>
          <cell r="F317">
            <v>3</v>
          </cell>
        </row>
        <row r="318">
          <cell r="E318">
            <v>286001002709</v>
          </cell>
          <cell r="F318">
            <v>1</v>
          </cell>
        </row>
        <row r="319">
          <cell r="E319">
            <v>286001003004</v>
          </cell>
          <cell r="F319">
            <v>1</v>
          </cell>
        </row>
        <row r="320">
          <cell r="E320">
            <v>286001002997</v>
          </cell>
          <cell r="F320">
            <v>14</v>
          </cell>
        </row>
        <row r="321">
          <cell r="E321">
            <v>286001002326</v>
          </cell>
          <cell r="F321">
            <v>2</v>
          </cell>
        </row>
        <row r="322">
          <cell r="E322">
            <v>286571000475</v>
          </cell>
          <cell r="F322">
            <v>1</v>
          </cell>
        </row>
        <row r="323">
          <cell r="E323">
            <v>286571000467</v>
          </cell>
          <cell r="F323">
            <v>2</v>
          </cell>
        </row>
        <row r="324">
          <cell r="E324">
            <v>286571000084</v>
          </cell>
          <cell r="F324">
            <v>1</v>
          </cell>
        </row>
        <row r="325">
          <cell r="E325">
            <v>286001003471</v>
          </cell>
          <cell r="F325">
            <v>1</v>
          </cell>
        </row>
        <row r="326">
          <cell r="E326">
            <v>286001001494</v>
          </cell>
          <cell r="F326">
            <v>18</v>
          </cell>
        </row>
        <row r="327">
          <cell r="E327">
            <v>286001002865</v>
          </cell>
          <cell r="F327">
            <v>5</v>
          </cell>
        </row>
        <row r="328">
          <cell r="E328">
            <v>286001001711</v>
          </cell>
          <cell r="F328">
            <v>24</v>
          </cell>
        </row>
        <row r="329">
          <cell r="E329">
            <v>286571004900</v>
          </cell>
          <cell r="F329">
            <v>1</v>
          </cell>
        </row>
        <row r="330">
          <cell r="E330">
            <v>286571004896</v>
          </cell>
          <cell r="F330">
            <v>2</v>
          </cell>
        </row>
        <row r="331">
          <cell r="E331">
            <v>286571000297</v>
          </cell>
          <cell r="F331">
            <v>1</v>
          </cell>
        </row>
        <row r="332">
          <cell r="E332">
            <v>286571000033</v>
          </cell>
          <cell r="F332">
            <v>1</v>
          </cell>
        </row>
        <row r="333">
          <cell r="E333">
            <v>286571000548</v>
          </cell>
          <cell r="F333">
            <v>1</v>
          </cell>
        </row>
        <row r="334">
          <cell r="E334">
            <v>286001003365</v>
          </cell>
          <cell r="F334">
            <v>5</v>
          </cell>
        </row>
        <row r="335">
          <cell r="E335">
            <v>286571004670</v>
          </cell>
          <cell r="F335">
            <v>1</v>
          </cell>
        </row>
        <row r="336">
          <cell r="E336">
            <v>286001001737</v>
          </cell>
          <cell r="F336">
            <v>4</v>
          </cell>
        </row>
        <row r="337">
          <cell r="E337">
            <v>286571000581</v>
          </cell>
          <cell r="F337">
            <v>1</v>
          </cell>
        </row>
        <row r="338">
          <cell r="E338">
            <v>286001003217</v>
          </cell>
          <cell r="F338">
            <v>1</v>
          </cell>
        </row>
        <row r="339">
          <cell r="E339">
            <v>286571000599</v>
          </cell>
          <cell r="F339">
            <v>29</v>
          </cell>
        </row>
        <row r="340">
          <cell r="E340">
            <v>286571004888</v>
          </cell>
          <cell r="F340">
            <v>2</v>
          </cell>
        </row>
        <row r="341">
          <cell r="E341">
            <v>286571800021</v>
          </cell>
          <cell r="F341">
            <v>2</v>
          </cell>
        </row>
        <row r="342">
          <cell r="E342">
            <v>286001002628</v>
          </cell>
          <cell r="F342">
            <v>2</v>
          </cell>
        </row>
        <row r="343">
          <cell r="E343">
            <v>286571000017</v>
          </cell>
          <cell r="F343">
            <v>3</v>
          </cell>
        </row>
        <row r="344">
          <cell r="E344">
            <v>286571000521</v>
          </cell>
          <cell r="F344">
            <v>3</v>
          </cell>
        </row>
        <row r="345">
          <cell r="E345">
            <v>286571004241</v>
          </cell>
          <cell r="F345">
            <v>2</v>
          </cell>
        </row>
        <row r="346">
          <cell r="E346">
            <v>286571000237</v>
          </cell>
          <cell r="F346">
            <v>1</v>
          </cell>
        </row>
        <row r="347">
          <cell r="E347">
            <v>286571000343</v>
          </cell>
          <cell r="F347">
            <v>1</v>
          </cell>
        </row>
        <row r="348">
          <cell r="E348">
            <v>386571000011</v>
          </cell>
          <cell r="F348">
            <v>2</v>
          </cell>
        </row>
        <row r="349">
          <cell r="E349">
            <v>486001000713</v>
          </cell>
          <cell r="F349">
            <v>13</v>
          </cell>
        </row>
        <row r="350">
          <cell r="E350">
            <v>286571800048</v>
          </cell>
          <cell r="F350">
            <v>1</v>
          </cell>
        </row>
        <row r="351">
          <cell r="E351">
            <v>486571000199</v>
          </cell>
          <cell r="F351">
            <v>14</v>
          </cell>
        </row>
        <row r="352">
          <cell r="E352">
            <v>286001003241</v>
          </cell>
          <cell r="F352">
            <v>1</v>
          </cell>
        </row>
        <row r="353">
          <cell r="E353">
            <v>286571000386</v>
          </cell>
          <cell r="F353">
            <v>1</v>
          </cell>
        </row>
        <row r="354">
          <cell r="E354">
            <v>286001002750</v>
          </cell>
          <cell r="F354">
            <v>2</v>
          </cell>
        </row>
        <row r="355">
          <cell r="E355">
            <v>286001003209</v>
          </cell>
          <cell r="F355">
            <v>12</v>
          </cell>
        </row>
        <row r="356">
          <cell r="E356">
            <v>286001000447</v>
          </cell>
          <cell r="F356">
            <v>1</v>
          </cell>
        </row>
        <row r="357">
          <cell r="E357">
            <v>286001000048</v>
          </cell>
          <cell r="F357">
            <v>4</v>
          </cell>
        </row>
        <row r="358">
          <cell r="E358">
            <v>286001002652</v>
          </cell>
          <cell r="F358">
            <v>2</v>
          </cell>
        </row>
        <row r="359">
          <cell r="E359">
            <v>286001003535</v>
          </cell>
          <cell r="F359">
            <v>1</v>
          </cell>
        </row>
        <row r="360">
          <cell r="E360">
            <v>286571004926</v>
          </cell>
          <cell r="F360">
            <v>2</v>
          </cell>
        </row>
        <row r="361">
          <cell r="E361">
            <v>286571004934</v>
          </cell>
          <cell r="F361">
            <v>3</v>
          </cell>
        </row>
        <row r="362">
          <cell r="E362">
            <v>286573004541</v>
          </cell>
          <cell r="F362">
            <v>1</v>
          </cell>
        </row>
        <row r="363">
          <cell r="E363">
            <v>286001001974</v>
          </cell>
          <cell r="F363">
            <v>1</v>
          </cell>
        </row>
        <row r="364">
          <cell r="E364">
            <v>286573003871</v>
          </cell>
          <cell r="F364">
            <v>1</v>
          </cell>
        </row>
        <row r="365">
          <cell r="E365">
            <v>286573003781</v>
          </cell>
          <cell r="F365">
            <v>2</v>
          </cell>
        </row>
        <row r="366">
          <cell r="E366">
            <v>286573004532</v>
          </cell>
          <cell r="F366">
            <v>1</v>
          </cell>
        </row>
        <row r="367">
          <cell r="E367">
            <v>286573000103</v>
          </cell>
          <cell r="F367">
            <v>1</v>
          </cell>
        </row>
        <row r="368">
          <cell r="E368">
            <v>286573004591</v>
          </cell>
          <cell r="F368">
            <v>1</v>
          </cell>
        </row>
        <row r="369">
          <cell r="E369">
            <v>286573004441</v>
          </cell>
          <cell r="F369">
            <v>3</v>
          </cell>
        </row>
        <row r="370">
          <cell r="E370">
            <v>286573000065</v>
          </cell>
          <cell r="F370">
            <v>1</v>
          </cell>
        </row>
        <row r="371">
          <cell r="E371">
            <v>186573004104</v>
          </cell>
          <cell r="F371">
            <v>24</v>
          </cell>
        </row>
        <row r="372">
          <cell r="E372">
            <v>286573000154</v>
          </cell>
          <cell r="F372">
            <v>2</v>
          </cell>
        </row>
        <row r="373">
          <cell r="E373">
            <v>286573000600</v>
          </cell>
          <cell r="F373">
            <v>2</v>
          </cell>
        </row>
        <row r="374">
          <cell r="E374">
            <v>286573000715</v>
          </cell>
          <cell r="F374">
            <v>1</v>
          </cell>
        </row>
        <row r="375">
          <cell r="E375">
            <v>286573000669</v>
          </cell>
          <cell r="F375">
            <v>2</v>
          </cell>
        </row>
        <row r="376">
          <cell r="E376">
            <v>286573003951</v>
          </cell>
          <cell r="F376">
            <v>3</v>
          </cell>
        </row>
        <row r="377">
          <cell r="E377">
            <v>286573003935</v>
          </cell>
          <cell r="F377">
            <v>14</v>
          </cell>
        </row>
        <row r="378">
          <cell r="E378">
            <v>186573004619</v>
          </cell>
          <cell r="F378">
            <v>92</v>
          </cell>
        </row>
        <row r="379">
          <cell r="E379">
            <v>186573000371</v>
          </cell>
          <cell r="F379">
            <v>88</v>
          </cell>
        </row>
        <row r="380">
          <cell r="E380">
            <v>186573004457</v>
          </cell>
          <cell r="F380">
            <v>2</v>
          </cell>
        </row>
        <row r="381">
          <cell r="E381">
            <v>186573001415</v>
          </cell>
          <cell r="F381">
            <v>174</v>
          </cell>
        </row>
        <row r="382">
          <cell r="E382">
            <v>186573000354</v>
          </cell>
          <cell r="F382">
            <v>210</v>
          </cell>
        </row>
        <row r="383">
          <cell r="E383">
            <v>286573003927</v>
          </cell>
          <cell r="F383">
            <v>14</v>
          </cell>
        </row>
        <row r="384">
          <cell r="E384">
            <v>286573004028</v>
          </cell>
          <cell r="F384">
            <v>1</v>
          </cell>
        </row>
        <row r="385">
          <cell r="E385">
            <v>286573001517</v>
          </cell>
          <cell r="F385">
            <v>1</v>
          </cell>
        </row>
        <row r="386">
          <cell r="E386">
            <v>286573003811</v>
          </cell>
          <cell r="F386">
            <v>1</v>
          </cell>
        </row>
        <row r="387">
          <cell r="E387">
            <v>286573001371</v>
          </cell>
          <cell r="F387">
            <v>10</v>
          </cell>
        </row>
        <row r="388">
          <cell r="E388">
            <v>286573001207</v>
          </cell>
          <cell r="F388">
            <v>1</v>
          </cell>
        </row>
        <row r="389">
          <cell r="E389">
            <v>286573000235</v>
          </cell>
          <cell r="F389">
            <v>2</v>
          </cell>
        </row>
        <row r="390">
          <cell r="E390">
            <v>286573001321</v>
          </cell>
          <cell r="F390">
            <v>1</v>
          </cell>
        </row>
        <row r="391">
          <cell r="E391">
            <v>286573001592</v>
          </cell>
          <cell r="F391">
            <v>1</v>
          </cell>
        </row>
        <row r="392">
          <cell r="E392">
            <v>286573003978</v>
          </cell>
          <cell r="F392">
            <v>25</v>
          </cell>
        </row>
        <row r="393">
          <cell r="E393">
            <v>286573003862</v>
          </cell>
          <cell r="F393">
            <v>1</v>
          </cell>
        </row>
        <row r="394">
          <cell r="E394">
            <v>286573000642</v>
          </cell>
          <cell r="F394">
            <v>2</v>
          </cell>
        </row>
        <row r="395">
          <cell r="E395">
            <v>286573003901</v>
          </cell>
          <cell r="F395">
            <v>4</v>
          </cell>
        </row>
        <row r="396">
          <cell r="E396">
            <v>286573001509</v>
          </cell>
          <cell r="F396">
            <v>1</v>
          </cell>
        </row>
        <row r="397">
          <cell r="E397">
            <v>286573000251</v>
          </cell>
          <cell r="F397">
            <v>2</v>
          </cell>
        </row>
        <row r="398">
          <cell r="E398">
            <v>286573000766</v>
          </cell>
          <cell r="F398">
            <v>1</v>
          </cell>
        </row>
        <row r="399">
          <cell r="E399">
            <v>286573000057</v>
          </cell>
          <cell r="F399">
            <v>10</v>
          </cell>
        </row>
        <row r="400">
          <cell r="E400">
            <v>286573001240</v>
          </cell>
          <cell r="F400">
            <v>1</v>
          </cell>
        </row>
        <row r="401">
          <cell r="E401">
            <v>286573000031</v>
          </cell>
          <cell r="F401">
            <v>1</v>
          </cell>
        </row>
        <row r="402">
          <cell r="E402">
            <v>286573000391</v>
          </cell>
          <cell r="F402">
            <v>1</v>
          </cell>
        </row>
        <row r="403">
          <cell r="E403">
            <v>286573000901</v>
          </cell>
          <cell r="F403">
            <v>31</v>
          </cell>
        </row>
        <row r="404">
          <cell r="E404">
            <v>286573000243</v>
          </cell>
          <cell r="F404">
            <v>2</v>
          </cell>
        </row>
        <row r="405">
          <cell r="E405">
            <v>286573004425</v>
          </cell>
          <cell r="F405">
            <v>1</v>
          </cell>
        </row>
        <row r="406">
          <cell r="E406">
            <v>286573000979</v>
          </cell>
          <cell r="F406">
            <v>8</v>
          </cell>
        </row>
        <row r="407">
          <cell r="E407">
            <v>186573004601</v>
          </cell>
          <cell r="F407">
            <v>9</v>
          </cell>
        </row>
        <row r="408">
          <cell r="E408">
            <v>286573003889</v>
          </cell>
          <cell r="F408">
            <v>1</v>
          </cell>
        </row>
        <row r="409">
          <cell r="E409">
            <v>286573000081</v>
          </cell>
          <cell r="F409">
            <v>9</v>
          </cell>
        </row>
        <row r="410">
          <cell r="E410">
            <v>286573004125</v>
          </cell>
          <cell r="F410">
            <v>2</v>
          </cell>
        </row>
        <row r="411">
          <cell r="E411">
            <v>286573003838</v>
          </cell>
          <cell r="F411">
            <v>2</v>
          </cell>
        </row>
        <row r="412">
          <cell r="E412">
            <v>286573004400</v>
          </cell>
          <cell r="F412">
            <v>1</v>
          </cell>
        </row>
        <row r="413">
          <cell r="E413">
            <v>286573003986</v>
          </cell>
          <cell r="F413">
            <v>2</v>
          </cell>
        </row>
        <row r="414">
          <cell r="E414">
            <v>286573001533</v>
          </cell>
          <cell r="F414">
            <v>1</v>
          </cell>
        </row>
        <row r="415">
          <cell r="E415">
            <v>286573000804</v>
          </cell>
          <cell r="F415">
            <v>13</v>
          </cell>
        </row>
        <row r="416">
          <cell r="E416">
            <v>286573001568</v>
          </cell>
          <cell r="F416">
            <v>6</v>
          </cell>
        </row>
        <row r="417">
          <cell r="E417">
            <v>286573000073</v>
          </cell>
          <cell r="F417">
            <v>8</v>
          </cell>
        </row>
        <row r="418">
          <cell r="E418">
            <v>286749000016</v>
          </cell>
          <cell r="F418">
            <v>15</v>
          </cell>
        </row>
        <row r="419">
          <cell r="E419">
            <v>286749000601</v>
          </cell>
          <cell r="F419">
            <v>2</v>
          </cell>
        </row>
        <row r="420">
          <cell r="E420">
            <v>286749000024</v>
          </cell>
          <cell r="F420">
            <v>20</v>
          </cell>
        </row>
        <row r="421">
          <cell r="E421">
            <v>286749000547</v>
          </cell>
          <cell r="F421">
            <v>1</v>
          </cell>
        </row>
        <row r="422">
          <cell r="E422">
            <v>486749000031</v>
          </cell>
          <cell r="F422">
            <v>3</v>
          </cell>
        </row>
        <row r="423">
          <cell r="E423">
            <v>286749000555</v>
          </cell>
          <cell r="F423">
            <v>5</v>
          </cell>
        </row>
        <row r="424">
          <cell r="E424">
            <v>286749000598</v>
          </cell>
          <cell r="F424">
            <v>23</v>
          </cell>
        </row>
        <row r="425">
          <cell r="E425">
            <v>386749000045</v>
          </cell>
          <cell r="F425">
            <v>119</v>
          </cell>
        </row>
        <row r="426">
          <cell r="E426">
            <v>186749000518</v>
          </cell>
          <cell r="F426">
            <v>107</v>
          </cell>
        </row>
        <row r="427">
          <cell r="E427">
            <v>186749000577</v>
          </cell>
          <cell r="F427">
            <v>174</v>
          </cell>
        </row>
        <row r="428">
          <cell r="E428">
            <v>386749000495</v>
          </cell>
          <cell r="F428">
            <v>247</v>
          </cell>
        </row>
        <row r="429">
          <cell r="E429">
            <v>386749000452</v>
          </cell>
          <cell r="F429">
            <v>65</v>
          </cell>
        </row>
        <row r="430">
          <cell r="E430">
            <v>286755000044</v>
          </cell>
          <cell r="F430">
            <v>5</v>
          </cell>
        </row>
        <row r="431">
          <cell r="E431">
            <v>286755000222</v>
          </cell>
          <cell r="F431">
            <v>12</v>
          </cell>
        </row>
        <row r="432">
          <cell r="E432">
            <v>286755000176</v>
          </cell>
          <cell r="F432">
            <v>1</v>
          </cell>
        </row>
        <row r="433">
          <cell r="E433">
            <v>286755000192</v>
          </cell>
          <cell r="F433">
            <v>13</v>
          </cell>
        </row>
        <row r="434">
          <cell r="E434">
            <v>186755000015</v>
          </cell>
          <cell r="F434">
            <v>82</v>
          </cell>
        </row>
        <row r="435">
          <cell r="E435">
            <v>186755000287</v>
          </cell>
          <cell r="F435">
            <v>5</v>
          </cell>
        </row>
        <row r="436">
          <cell r="E436">
            <v>386755000022</v>
          </cell>
          <cell r="F436">
            <v>38</v>
          </cell>
        </row>
        <row r="437">
          <cell r="E437">
            <v>186755000031</v>
          </cell>
          <cell r="F437">
            <v>35</v>
          </cell>
        </row>
        <row r="438">
          <cell r="E438">
            <v>286757000114</v>
          </cell>
          <cell r="F438">
            <v>14</v>
          </cell>
        </row>
        <row r="439">
          <cell r="E439">
            <v>286757004179</v>
          </cell>
          <cell r="F439">
            <v>125</v>
          </cell>
        </row>
        <row r="440">
          <cell r="E440">
            <v>286865003120</v>
          </cell>
          <cell r="F440">
            <v>3</v>
          </cell>
        </row>
        <row r="441">
          <cell r="E441">
            <v>286757000017</v>
          </cell>
          <cell r="F441">
            <v>1</v>
          </cell>
        </row>
        <row r="442">
          <cell r="E442">
            <v>286757003920</v>
          </cell>
          <cell r="F442">
            <v>4</v>
          </cell>
        </row>
        <row r="443">
          <cell r="E443">
            <v>286757000351</v>
          </cell>
          <cell r="F443">
            <v>3</v>
          </cell>
        </row>
        <row r="444">
          <cell r="E444">
            <v>286757000076</v>
          </cell>
          <cell r="F444">
            <v>7</v>
          </cell>
        </row>
        <row r="445">
          <cell r="E445">
            <v>286865003057</v>
          </cell>
          <cell r="F445">
            <v>3</v>
          </cell>
        </row>
        <row r="446">
          <cell r="E446">
            <v>286865002816</v>
          </cell>
          <cell r="F446">
            <v>4</v>
          </cell>
        </row>
        <row r="447">
          <cell r="E447">
            <v>286568003838</v>
          </cell>
          <cell r="F447">
            <v>3</v>
          </cell>
        </row>
        <row r="448">
          <cell r="E448">
            <v>286568005016</v>
          </cell>
          <cell r="F448">
            <v>1</v>
          </cell>
        </row>
        <row r="449">
          <cell r="E449">
            <v>286757000289</v>
          </cell>
          <cell r="F449">
            <v>1</v>
          </cell>
        </row>
        <row r="450">
          <cell r="E450">
            <v>286865003154</v>
          </cell>
          <cell r="F450">
            <v>2</v>
          </cell>
        </row>
        <row r="451">
          <cell r="E451">
            <v>286865003634</v>
          </cell>
          <cell r="F451">
            <v>1</v>
          </cell>
        </row>
        <row r="452">
          <cell r="E452">
            <v>286757004136</v>
          </cell>
          <cell r="F452">
            <v>2</v>
          </cell>
        </row>
        <row r="453">
          <cell r="E453">
            <v>286865001879</v>
          </cell>
          <cell r="F453">
            <v>23</v>
          </cell>
        </row>
        <row r="454">
          <cell r="E454">
            <v>286757000068</v>
          </cell>
          <cell r="F454">
            <v>5</v>
          </cell>
        </row>
        <row r="455">
          <cell r="E455">
            <v>286757000262</v>
          </cell>
          <cell r="F455">
            <v>2</v>
          </cell>
        </row>
        <row r="456">
          <cell r="E456">
            <v>286865003243</v>
          </cell>
          <cell r="F456">
            <v>1</v>
          </cell>
        </row>
        <row r="457">
          <cell r="E457">
            <v>286757000084</v>
          </cell>
          <cell r="F457">
            <v>55</v>
          </cell>
        </row>
        <row r="458">
          <cell r="E458">
            <v>286865002191</v>
          </cell>
          <cell r="F458">
            <v>3</v>
          </cell>
        </row>
        <row r="459">
          <cell r="E459">
            <v>286865003201</v>
          </cell>
          <cell r="F459">
            <v>2</v>
          </cell>
        </row>
        <row r="460">
          <cell r="E460">
            <v>286757000165</v>
          </cell>
          <cell r="F460">
            <v>1</v>
          </cell>
        </row>
        <row r="461">
          <cell r="E461">
            <v>486865000961</v>
          </cell>
          <cell r="F461">
            <v>7</v>
          </cell>
        </row>
        <row r="462">
          <cell r="E462">
            <v>186757000195</v>
          </cell>
          <cell r="F462">
            <v>55</v>
          </cell>
        </row>
        <row r="463">
          <cell r="E463">
            <v>286865000767</v>
          </cell>
          <cell r="F463">
            <v>65</v>
          </cell>
        </row>
        <row r="464">
          <cell r="E464">
            <v>286865003677</v>
          </cell>
          <cell r="F464">
            <v>186</v>
          </cell>
        </row>
        <row r="465">
          <cell r="E465">
            <v>286865002964</v>
          </cell>
          <cell r="F465">
            <v>27</v>
          </cell>
        </row>
        <row r="466">
          <cell r="E466">
            <v>286757000246</v>
          </cell>
          <cell r="F466">
            <v>72</v>
          </cell>
        </row>
        <row r="467">
          <cell r="E467">
            <v>286757000032</v>
          </cell>
          <cell r="F467">
            <v>60</v>
          </cell>
        </row>
        <row r="468">
          <cell r="E468">
            <v>286757000181</v>
          </cell>
          <cell r="F468">
            <v>4</v>
          </cell>
        </row>
        <row r="469">
          <cell r="E469">
            <v>286757000130</v>
          </cell>
          <cell r="F469">
            <v>3</v>
          </cell>
        </row>
        <row r="470">
          <cell r="E470">
            <v>286757000377</v>
          </cell>
          <cell r="F470">
            <v>2</v>
          </cell>
        </row>
        <row r="471">
          <cell r="E471">
            <v>286757000122</v>
          </cell>
          <cell r="F471">
            <v>2</v>
          </cell>
        </row>
        <row r="472">
          <cell r="E472">
            <v>286757000173</v>
          </cell>
          <cell r="F472">
            <v>4</v>
          </cell>
        </row>
        <row r="473">
          <cell r="E473">
            <v>286865003235</v>
          </cell>
          <cell r="F473">
            <v>1</v>
          </cell>
        </row>
        <row r="474">
          <cell r="E474">
            <v>286865003766</v>
          </cell>
          <cell r="F474">
            <v>2</v>
          </cell>
        </row>
        <row r="475">
          <cell r="E475">
            <v>286865003600</v>
          </cell>
          <cell r="F475">
            <v>35</v>
          </cell>
        </row>
        <row r="476">
          <cell r="E476">
            <v>186757004191</v>
          </cell>
          <cell r="F476">
            <v>38</v>
          </cell>
        </row>
        <row r="477">
          <cell r="E477">
            <v>286865003278</v>
          </cell>
          <cell r="F477">
            <v>5</v>
          </cell>
        </row>
        <row r="478">
          <cell r="E478">
            <v>286865001933</v>
          </cell>
          <cell r="F478">
            <v>12</v>
          </cell>
        </row>
        <row r="479">
          <cell r="E479">
            <v>286760000052</v>
          </cell>
          <cell r="F479">
            <v>1</v>
          </cell>
        </row>
        <row r="480">
          <cell r="E480">
            <v>186760000104</v>
          </cell>
          <cell r="F480">
            <v>192</v>
          </cell>
        </row>
        <row r="481">
          <cell r="E481">
            <v>486760000043</v>
          </cell>
          <cell r="F481">
            <v>20</v>
          </cell>
        </row>
        <row r="482">
          <cell r="E482">
            <v>286760000290</v>
          </cell>
          <cell r="F482">
            <v>1</v>
          </cell>
        </row>
        <row r="483">
          <cell r="E483">
            <v>286760000061</v>
          </cell>
          <cell r="F483">
            <v>2</v>
          </cell>
        </row>
        <row r="484">
          <cell r="E484">
            <v>286760000184</v>
          </cell>
          <cell r="F484">
            <v>11</v>
          </cell>
        </row>
        <row r="485">
          <cell r="E485">
            <v>286865000015</v>
          </cell>
          <cell r="F485">
            <v>1</v>
          </cell>
        </row>
        <row r="486">
          <cell r="E486">
            <v>286568005873</v>
          </cell>
          <cell r="F486">
            <v>3</v>
          </cell>
        </row>
        <row r="487">
          <cell r="E487">
            <v>286568005091</v>
          </cell>
          <cell r="F487">
            <v>1</v>
          </cell>
        </row>
        <row r="488">
          <cell r="E488">
            <v>286568004397</v>
          </cell>
          <cell r="F488">
            <v>1</v>
          </cell>
        </row>
        <row r="489">
          <cell r="E489">
            <v>286865003316</v>
          </cell>
          <cell r="F489">
            <v>2</v>
          </cell>
        </row>
        <row r="490">
          <cell r="E490">
            <v>286865003537</v>
          </cell>
          <cell r="F490">
            <v>1</v>
          </cell>
        </row>
        <row r="491">
          <cell r="E491">
            <v>286568004516</v>
          </cell>
          <cell r="F491">
            <v>1</v>
          </cell>
        </row>
        <row r="492">
          <cell r="E492">
            <v>286865004579</v>
          </cell>
          <cell r="F492">
            <v>2</v>
          </cell>
        </row>
        <row r="493">
          <cell r="E493">
            <v>286865004142</v>
          </cell>
          <cell r="F493">
            <v>3</v>
          </cell>
        </row>
        <row r="494">
          <cell r="E494">
            <v>286865001658</v>
          </cell>
          <cell r="F494">
            <v>19</v>
          </cell>
        </row>
        <row r="495">
          <cell r="E495">
            <v>286865003626</v>
          </cell>
          <cell r="F495">
            <v>1</v>
          </cell>
        </row>
        <row r="496">
          <cell r="E496">
            <v>286865003553</v>
          </cell>
          <cell r="F496">
            <v>15</v>
          </cell>
        </row>
        <row r="497">
          <cell r="E497">
            <v>286865004100</v>
          </cell>
          <cell r="F497">
            <v>9</v>
          </cell>
        </row>
        <row r="498">
          <cell r="E498">
            <v>286865003049</v>
          </cell>
          <cell r="F498">
            <v>18</v>
          </cell>
        </row>
        <row r="499">
          <cell r="E499">
            <v>286865004274</v>
          </cell>
          <cell r="F499">
            <v>6</v>
          </cell>
        </row>
        <row r="500">
          <cell r="E500">
            <v>286865003855</v>
          </cell>
          <cell r="F500">
            <v>5</v>
          </cell>
        </row>
        <row r="501">
          <cell r="E501">
            <v>286865001313</v>
          </cell>
          <cell r="F501">
            <v>13</v>
          </cell>
        </row>
        <row r="502">
          <cell r="E502">
            <v>286865002859</v>
          </cell>
          <cell r="F502">
            <v>11</v>
          </cell>
        </row>
        <row r="503">
          <cell r="E503">
            <v>286865004193</v>
          </cell>
          <cell r="F503">
            <v>252</v>
          </cell>
        </row>
        <row r="504">
          <cell r="E504">
            <v>286865002077</v>
          </cell>
          <cell r="F504">
            <v>8</v>
          </cell>
        </row>
        <row r="505">
          <cell r="E505">
            <v>286865000007</v>
          </cell>
          <cell r="F505">
            <v>6</v>
          </cell>
        </row>
        <row r="506">
          <cell r="E506">
            <v>286865003430</v>
          </cell>
          <cell r="F506">
            <v>2</v>
          </cell>
        </row>
        <row r="507">
          <cell r="E507">
            <v>286865002727</v>
          </cell>
          <cell r="F507">
            <v>24</v>
          </cell>
        </row>
        <row r="508">
          <cell r="E508">
            <v>286865004614</v>
          </cell>
          <cell r="F508">
            <v>4</v>
          </cell>
        </row>
        <row r="509">
          <cell r="E509">
            <v>286865004304</v>
          </cell>
          <cell r="F509">
            <v>1</v>
          </cell>
        </row>
        <row r="510">
          <cell r="E510">
            <v>286865001739</v>
          </cell>
          <cell r="F510">
            <v>32</v>
          </cell>
        </row>
        <row r="511">
          <cell r="E511">
            <v>186865004075</v>
          </cell>
          <cell r="F511">
            <v>276</v>
          </cell>
        </row>
        <row r="512">
          <cell r="E512">
            <v>186865003745</v>
          </cell>
          <cell r="F512">
            <v>190</v>
          </cell>
        </row>
        <row r="513">
          <cell r="E513">
            <v>486865004061</v>
          </cell>
          <cell r="F513">
            <v>1</v>
          </cell>
        </row>
        <row r="514">
          <cell r="E514">
            <v>286865003294</v>
          </cell>
          <cell r="F514">
            <v>2</v>
          </cell>
        </row>
        <row r="515">
          <cell r="E515">
            <v>186865004059</v>
          </cell>
          <cell r="F515">
            <v>288</v>
          </cell>
        </row>
        <row r="516">
          <cell r="E516">
            <v>286865003286</v>
          </cell>
          <cell r="F516">
            <v>10</v>
          </cell>
        </row>
        <row r="517">
          <cell r="E517">
            <v>286865001780</v>
          </cell>
          <cell r="F517">
            <v>58</v>
          </cell>
        </row>
        <row r="518">
          <cell r="E518">
            <v>286865003405</v>
          </cell>
          <cell r="F518">
            <v>5</v>
          </cell>
        </row>
        <row r="519">
          <cell r="E519">
            <v>286865000023</v>
          </cell>
          <cell r="F519">
            <v>5</v>
          </cell>
        </row>
        <row r="520">
          <cell r="E520">
            <v>286865001798</v>
          </cell>
          <cell r="F520">
            <v>3</v>
          </cell>
        </row>
        <row r="521">
          <cell r="E521">
            <v>286865004070</v>
          </cell>
          <cell r="F521">
            <v>216</v>
          </cell>
        </row>
        <row r="522">
          <cell r="E522">
            <v>286865003511</v>
          </cell>
          <cell r="F522">
            <v>2</v>
          </cell>
        </row>
        <row r="523">
          <cell r="E523">
            <v>286865003588</v>
          </cell>
          <cell r="F523">
            <v>2</v>
          </cell>
        </row>
        <row r="524">
          <cell r="E524">
            <v>286865003863</v>
          </cell>
          <cell r="F524">
            <v>2</v>
          </cell>
        </row>
        <row r="525">
          <cell r="E525">
            <v>286865003197</v>
          </cell>
          <cell r="F525">
            <v>1</v>
          </cell>
        </row>
        <row r="526">
          <cell r="E526">
            <v>286865003936</v>
          </cell>
          <cell r="F526">
            <v>36</v>
          </cell>
        </row>
        <row r="527">
          <cell r="E527">
            <v>286865004291</v>
          </cell>
          <cell r="F527">
            <v>2</v>
          </cell>
        </row>
        <row r="528">
          <cell r="E528">
            <v>286865003464</v>
          </cell>
          <cell r="F528">
            <v>3</v>
          </cell>
        </row>
        <row r="529">
          <cell r="E529">
            <v>286865003774</v>
          </cell>
          <cell r="F529">
            <v>1</v>
          </cell>
        </row>
        <row r="530">
          <cell r="E530">
            <v>286865004177</v>
          </cell>
          <cell r="F530">
            <v>1</v>
          </cell>
        </row>
        <row r="531">
          <cell r="E531">
            <v>286865004223</v>
          </cell>
          <cell r="F531">
            <v>3</v>
          </cell>
        </row>
        <row r="532">
          <cell r="E532">
            <v>186865002927</v>
          </cell>
          <cell r="F532">
            <v>175</v>
          </cell>
        </row>
        <row r="533">
          <cell r="E533">
            <v>186865001939</v>
          </cell>
          <cell r="F533">
            <v>89</v>
          </cell>
        </row>
        <row r="534">
          <cell r="E534">
            <v>186865003443</v>
          </cell>
          <cell r="F534">
            <v>67</v>
          </cell>
        </row>
        <row r="535">
          <cell r="E535">
            <v>286865003073</v>
          </cell>
          <cell r="F535">
            <v>3</v>
          </cell>
        </row>
        <row r="536">
          <cell r="E536">
            <v>286865003456</v>
          </cell>
          <cell r="F536">
            <v>2</v>
          </cell>
        </row>
        <row r="537">
          <cell r="E537">
            <v>286865000597</v>
          </cell>
          <cell r="F537">
            <v>31</v>
          </cell>
        </row>
        <row r="538">
          <cell r="E538">
            <v>286865000571</v>
          </cell>
          <cell r="F538">
            <v>48</v>
          </cell>
        </row>
        <row r="539">
          <cell r="E539">
            <v>486865004281</v>
          </cell>
          <cell r="F539">
            <v>3</v>
          </cell>
        </row>
        <row r="540">
          <cell r="E540">
            <v>286865002646</v>
          </cell>
          <cell r="F540">
            <v>1</v>
          </cell>
        </row>
        <row r="541">
          <cell r="E541">
            <v>286865002841</v>
          </cell>
          <cell r="F541">
            <v>1</v>
          </cell>
        </row>
        <row r="542">
          <cell r="E542">
            <v>286865003308</v>
          </cell>
          <cell r="F542">
            <v>2</v>
          </cell>
        </row>
        <row r="543">
          <cell r="E543">
            <v>286865001747</v>
          </cell>
          <cell r="F543">
            <v>28</v>
          </cell>
        </row>
        <row r="544">
          <cell r="E544">
            <v>286885001867</v>
          </cell>
          <cell r="F544">
            <v>3</v>
          </cell>
        </row>
        <row r="545">
          <cell r="E545">
            <v>286885001620</v>
          </cell>
          <cell r="F545">
            <v>1</v>
          </cell>
        </row>
        <row r="546">
          <cell r="E546">
            <v>286885001255</v>
          </cell>
          <cell r="F546">
            <v>3</v>
          </cell>
        </row>
        <row r="547">
          <cell r="E547">
            <v>286885001646</v>
          </cell>
          <cell r="F547">
            <v>1</v>
          </cell>
        </row>
        <row r="548">
          <cell r="E548">
            <v>286885000534</v>
          </cell>
          <cell r="F548">
            <v>4</v>
          </cell>
        </row>
        <row r="549">
          <cell r="E549">
            <v>286885001662</v>
          </cell>
          <cell r="F549">
            <v>3</v>
          </cell>
        </row>
        <row r="550">
          <cell r="E550">
            <v>286885000399</v>
          </cell>
          <cell r="F550">
            <v>11</v>
          </cell>
        </row>
        <row r="551">
          <cell r="E551">
            <v>286885002260</v>
          </cell>
          <cell r="F551">
            <v>1</v>
          </cell>
        </row>
        <row r="552">
          <cell r="E552">
            <v>286885002154</v>
          </cell>
          <cell r="F552">
            <v>1</v>
          </cell>
        </row>
        <row r="553">
          <cell r="E553">
            <v>286885001018</v>
          </cell>
          <cell r="F553">
            <v>1</v>
          </cell>
        </row>
        <row r="554">
          <cell r="E554">
            <v>286885000062</v>
          </cell>
          <cell r="F554">
            <v>47</v>
          </cell>
        </row>
        <row r="555">
          <cell r="E555">
            <v>286885000445</v>
          </cell>
          <cell r="F555">
            <v>1</v>
          </cell>
        </row>
        <row r="556">
          <cell r="E556">
            <v>286885000925</v>
          </cell>
          <cell r="F556">
            <v>11</v>
          </cell>
        </row>
        <row r="557">
          <cell r="E557">
            <v>286885000208</v>
          </cell>
          <cell r="F557">
            <v>4</v>
          </cell>
        </row>
        <row r="558">
          <cell r="E558">
            <v>286885002090</v>
          </cell>
          <cell r="F558">
            <v>1</v>
          </cell>
        </row>
        <row r="559">
          <cell r="E559">
            <v>286885000658</v>
          </cell>
          <cell r="F559">
            <v>21</v>
          </cell>
        </row>
        <row r="560">
          <cell r="E560">
            <v>286885000739</v>
          </cell>
          <cell r="F560">
            <v>58</v>
          </cell>
        </row>
        <row r="561">
          <cell r="E561">
            <v>186885000408</v>
          </cell>
          <cell r="F561">
            <v>151</v>
          </cell>
        </row>
        <row r="562">
          <cell r="E562">
            <v>186885001188</v>
          </cell>
          <cell r="F562">
            <v>373</v>
          </cell>
        </row>
        <row r="563">
          <cell r="E563">
            <v>186885002061</v>
          </cell>
          <cell r="F563">
            <v>269</v>
          </cell>
        </row>
        <row r="564">
          <cell r="E564">
            <v>186885002231</v>
          </cell>
          <cell r="F564">
            <v>57</v>
          </cell>
        </row>
        <row r="565">
          <cell r="E565">
            <v>186885002117</v>
          </cell>
          <cell r="F565">
            <v>53</v>
          </cell>
        </row>
        <row r="566">
          <cell r="E566">
            <v>386885000016</v>
          </cell>
          <cell r="F566">
            <v>163</v>
          </cell>
        </row>
        <row r="567">
          <cell r="E567">
            <v>286885000127</v>
          </cell>
          <cell r="F567">
            <v>5</v>
          </cell>
        </row>
        <row r="568">
          <cell r="E568">
            <v>286885001905</v>
          </cell>
          <cell r="F568">
            <v>2</v>
          </cell>
        </row>
        <row r="569">
          <cell r="E569">
            <v>286885001301</v>
          </cell>
          <cell r="F569">
            <v>1</v>
          </cell>
        </row>
        <row r="570">
          <cell r="E570">
            <v>286885001603</v>
          </cell>
          <cell r="F570">
            <v>3</v>
          </cell>
        </row>
        <row r="571">
          <cell r="E571">
            <v>286885000089</v>
          </cell>
          <cell r="F571">
            <v>43</v>
          </cell>
        </row>
        <row r="572">
          <cell r="E572">
            <v>286885001832</v>
          </cell>
          <cell r="F572">
            <v>6</v>
          </cell>
        </row>
        <row r="573">
          <cell r="E573">
            <v>286885050787</v>
          </cell>
          <cell r="F573">
            <v>4</v>
          </cell>
        </row>
        <row r="574">
          <cell r="E574">
            <v>286885002057</v>
          </cell>
          <cell r="F574">
            <v>130</v>
          </cell>
        </row>
        <row r="575">
          <cell r="E575">
            <v>286885000194</v>
          </cell>
          <cell r="F575">
            <v>6</v>
          </cell>
        </row>
        <row r="576">
          <cell r="E576">
            <v>286885000046</v>
          </cell>
          <cell r="F576">
            <v>23</v>
          </cell>
        </row>
        <row r="577">
          <cell r="E577">
            <v>286885001247</v>
          </cell>
          <cell r="F577">
            <v>3</v>
          </cell>
        </row>
        <row r="578">
          <cell r="E578">
            <v>286885000119</v>
          </cell>
          <cell r="F578">
            <v>4</v>
          </cell>
        </row>
        <row r="579">
          <cell r="E579">
            <v>286885001689</v>
          </cell>
          <cell r="F579">
            <v>2</v>
          </cell>
        </row>
        <row r="580">
          <cell r="E580">
            <v>286885000518</v>
          </cell>
          <cell r="F580">
            <v>14</v>
          </cell>
        </row>
        <row r="581">
          <cell r="E581">
            <v>286885000097</v>
          </cell>
          <cell r="F581">
            <v>29</v>
          </cell>
        </row>
        <row r="582">
          <cell r="E582">
            <v>286885001123</v>
          </cell>
          <cell r="F582">
            <v>7</v>
          </cell>
        </row>
        <row r="583">
          <cell r="E583">
            <v>286885000178</v>
          </cell>
          <cell r="F583">
            <v>2</v>
          </cell>
        </row>
        <row r="584">
          <cell r="E584">
            <v>286885800000</v>
          </cell>
          <cell r="F584">
            <v>12</v>
          </cell>
        </row>
        <row r="585">
          <cell r="E585">
            <v>286885002251</v>
          </cell>
          <cell r="F585">
            <v>3</v>
          </cell>
        </row>
        <row r="586">
          <cell r="E586">
            <v>286885001778</v>
          </cell>
          <cell r="F586">
            <v>1</v>
          </cell>
        </row>
        <row r="587">
          <cell r="E587">
            <v>286885000259</v>
          </cell>
          <cell r="F587">
            <v>1</v>
          </cell>
        </row>
        <row r="588">
          <cell r="E588">
            <v>286885001760</v>
          </cell>
          <cell r="F588">
            <v>1</v>
          </cell>
        </row>
        <row r="589">
          <cell r="E589">
            <v>286885001786</v>
          </cell>
          <cell r="F589">
            <v>4</v>
          </cell>
        </row>
        <row r="590">
          <cell r="E590">
            <v>286885001972</v>
          </cell>
          <cell r="F590">
            <v>1</v>
          </cell>
        </row>
        <row r="591">
          <cell r="E591">
            <v>286885000224</v>
          </cell>
          <cell r="F591">
            <v>2</v>
          </cell>
        </row>
        <row r="592">
          <cell r="E592">
            <v>286885001239</v>
          </cell>
          <cell r="F592">
            <v>2</v>
          </cell>
        </row>
        <row r="593">
          <cell r="E593">
            <v>286885000437</v>
          </cell>
          <cell r="F593">
            <v>18</v>
          </cell>
        </row>
        <row r="594">
          <cell r="E594">
            <v>286885800018</v>
          </cell>
          <cell r="F594">
            <v>6</v>
          </cell>
        </row>
        <row r="595">
          <cell r="E595">
            <v>286885050779</v>
          </cell>
          <cell r="F595">
            <v>1</v>
          </cell>
        </row>
        <row r="596">
          <cell r="F596">
            <v>14326</v>
          </cell>
        </row>
      </sheetData>
      <sheetData sheetId="11">
        <row r="1">
          <cell r="E1" t="str">
            <v>DANE_ANTERIOR</v>
          </cell>
          <cell r="F1" t="str">
            <v>Cuenta de GRADO</v>
          </cell>
        </row>
        <row r="2">
          <cell r="E2">
            <v>286001000293</v>
          </cell>
          <cell r="F2">
            <v>5</v>
          </cell>
        </row>
        <row r="3">
          <cell r="E3">
            <v>286001001800</v>
          </cell>
          <cell r="F3">
            <v>1</v>
          </cell>
        </row>
        <row r="4">
          <cell r="E4">
            <v>286001000374</v>
          </cell>
          <cell r="F4">
            <v>4</v>
          </cell>
        </row>
        <row r="5">
          <cell r="E5">
            <v>286001003993</v>
          </cell>
          <cell r="F5">
            <v>2</v>
          </cell>
        </row>
        <row r="6">
          <cell r="E6">
            <v>286001003390</v>
          </cell>
          <cell r="F6">
            <v>15</v>
          </cell>
        </row>
        <row r="7">
          <cell r="E7">
            <v>286001003951</v>
          </cell>
          <cell r="F7">
            <v>26</v>
          </cell>
        </row>
        <row r="8">
          <cell r="E8">
            <v>186001002798</v>
          </cell>
          <cell r="F8">
            <v>6</v>
          </cell>
        </row>
        <row r="9">
          <cell r="E9">
            <v>186001000230</v>
          </cell>
          <cell r="F9">
            <v>16</v>
          </cell>
        </row>
        <row r="10">
          <cell r="E10">
            <v>186001000175</v>
          </cell>
          <cell r="F10">
            <v>54</v>
          </cell>
        </row>
        <row r="11">
          <cell r="E11">
            <v>486001000071</v>
          </cell>
          <cell r="F11">
            <v>29</v>
          </cell>
        </row>
        <row r="12">
          <cell r="E12">
            <v>286001000021</v>
          </cell>
          <cell r="F12">
            <v>2</v>
          </cell>
        </row>
        <row r="13">
          <cell r="E13">
            <v>486001000012</v>
          </cell>
          <cell r="F13">
            <v>9</v>
          </cell>
        </row>
        <row r="14">
          <cell r="E14">
            <v>286001003667</v>
          </cell>
          <cell r="F14">
            <v>1</v>
          </cell>
        </row>
        <row r="15">
          <cell r="E15">
            <v>286001003292</v>
          </cell>
          <cell r="F15">
            <v>39</v>
          </cell>
        </row>
        <row r="16">
          <cell r="E16">
            <v>286885001565</v>
          </cell>
          <cell r="F16">
            <v>1</v>
          </cell>
        </row>
        <row r="17">
          <cell r="E17">
            <v>286001000404</v>
          </cell>
          <cell r="F17">
            <v>4</v>
          </cell>
        </row>
        <row r="18">
          <cell r="E18">
            <v>286001000650</v>
          </cell>
          <cell r="F18">
            <v>1</v>
          </cell>
        </row>
        <row r="19">
          <cell r="E19">
            <v>286001000277</v>
          </cell>
          <cell r="F19">
            <v>33</v>
          </cell>
        </row>
        <row r="20">
          <cell r="E20">
            <v>186001001783</v>
          </cell>
          <cell r="F20">
            <v>12</v>
          </cell>
        </row>
        <row r="21">
          <cell r="E21">
            <v>186001003603</v>
          </cell>
          <cell r="F21">
            <v>37</v>
          </cell>
        </row>
        <row r="22">
          <cell r="E22">
            <v>186001000248</v>
          </cell>
          <cell r="F22">
            <v>13</v>
          </cell>
        </row>
        <row r="23">
          <cell r="E23">
            <v>186001003590</v>
          </cell>
          <cell r="F23">
            <v>5</v>
          </cell>
        </row>
        <row r="24">
          <cell r="E24">
            <v>186001003565</v>
          </cell>
          <cell r="F24">
            <v>32</v>
          </cell>
        </row>
        <row r="25">
          <cell r="E25">
            <v>286001003900</v>
          </cell>
          <cell r="F25">
            <v>1</v>
          </cell>
        </row>
        <row r="26">
          <cell r="E26">
            <v>286001003888</v>
          </cell>
          <cell r="F26">
            <v>1</v>
          </cell>
        </row>
        <row r="27">
          <cell r="E27">
            <v>286001000633</v>
          </cell>
          <cell r="F27">
            <v>14</v>
          </cell>
        </row>
        <row r="28">
          <cell r="E28">
            <v>186001000698</v>
          </cell>
          <cell r="F28">
            <v>18</v>
          </cell>
        </row>
        <row r="29">
          <cell r="E29">
            <v>186001002241</v>
          </cell>
          <cell r="F29">
            <v>21</v>
          </cell>
        </row>
        <row r="30">
          <cell r="E30">
            <v>486001000721</v>
          </cell>
          <cell r="F30">
            <v>18</v>
          </cell>
        </row>
        <row r="31">
          <cell r="E31">
            <v>486001000349</v>
          </cell>
          <cell r="F31">
            <v>61</v>
          </cell>
        </row>
        <row r="32">
          <cell r="E32">
            <v>286001003543</v>
          </cell>
          <cell r="F32">
            <v>95</v>
          </cell>
        </row>
        <row r="33">
          <cell r="E33">
            <v>286001003977</v>
          </cell>
          <cell r="F33">
            <v>10</v>
          </cell>
        </row>
        <row r="34">
          <cell r="E34">
            <v>286219000112</v>
          </cell>
          <cell r="F34">
            <v>4</v>
          </cell>
        </row>
        <row r="35">
          <cell r="E35">
            <v>286219000171</v>
          </cell>
          <cell r="F35">
            <v>17</v>
          </cell>
        </row>
        <row r="36">
          <cell r="E36">
            <v>186219000070</v>
          </cell>
          <cell r="F36">
            <v>110</v>
          </cell>
        </row>
        <row r="37">
          <cell r="E37">
            <v>286219000104</v>
          </cell>
          <cell r="F37">
            <v>38</v>
          </cell>
        </row>
        <row r="38">
          <cell r="E38">
            <v>186219000011</v>
          </cell>
          <cell r="F38">
            <v>37</v>
          </cell>
        </row>
        <row r="39">
          <cell r="E39">
            <v>286219000139</v>
          </cell>
          <cell r="F39">
            <v>45</v>
          </cell>
        </row>
        <row r="40">
          <cell r="E40">
            <v>286320000298</v>
          </cell>
          <cell r="F40">
            <v>1</v>
          </cell>
        </row>
        <row r="41">
          <cell r="E41">
            <v>286320001235</v>
          </cell>
          <cell r="F41">
            <v>5</v>
          </cell>
        </row>
        <row r="42">
          <cell r="E42">
            <v>186320000081</v>
          </cell>
          <cell r="F42">
            <v>3</v>
          </cell>
        </row>
        <row r="43">
          <cell r="E43">
            <v>286320002479</v>
          </cell>
          <cell r="F43">
            <v>5</v>
          </cell>
        </row>
        <row r="44">
          <cell r="E44">
            <v>286320002487</v>
          </cell>
          <cell r="F44">
            <v>7</v>
          </cell>
        </row>
        <row r="45">
          <cell r="E45">
            <v>286320000468</v>
          </cell>
          <cell r="F45">
            <v>4</v>
          </cell>
        </row>
        <row r="46">
          <cell r="E46">
            <v>286320001243</v>
          </cell>
          <cell r="F46">
            <v>2</v>
          </cell>
        </row>
        <row r="47">
          <cell r="E47">
            <v>486320002273</v>
          </cell>
          <cell r="F47">
            <v>2</v>
          </cell>
        </row>
        <row r="48">
          <cell r="E48">
            <v>286320001081</v>
          </cell>
          <cell r="F48">
            <v>26</v>
          </cell>
        </row>
        <row r="49">
          <cell r="E49">
            <v>286320000174</v>
          </cell>
          <cell r="F49">
            <v>4</v>
          </cell>
        </row>
        <row r="50">
          <cell r="E50">
            <v>286320002410</v>
          </cell>
          <cell r="F50">
            <v>2</v>
          </cell>
        </row>
        <row r="51">
          <cell r="E51">
            <v>286320001006</v>
          </cell>
          <cell r="F51">
            <v>5</v>
          </cell>
        </row>
        <row r="52">
          <cell r="E52">
            <v>286320000034</v>
          </cell>
          <cell r="F52">
            <v>1</v>
          </cell>
        </row>
        <row r="53">
          <cell r="E53">
            <v>286320002029</v>
          </cell>
          <cell r="F53">
            <v>1</v>
          </cell>
        </row>
        <row r="54">
          <cell r="E54">
            <v>286320001839</v>
          </cell>
          <cell r="F54">
            <v>45</v>
          </cell>
        </row>
        <row r="55">
          <cell r="E55">
            <v>286320001928</v>
          </cell>
          <cell r="F55">
            <v>7</v>
          </cell>
        </row>
        <row r="56">
          <cell r="E56">
            <v>286320001545</v>
          </cell>
          <cell r="F56">
            <v>5</v>
          </cell>
        </row>
        <row r="57">
          <cell r="E57">
            <v>186320000536</v>
          </cell>
          <cell r="F57">
            <v>62</v>
          </cell>
        </row>
        <row r="58">
          <cell r="E58">
            <v>186320000528</v>
          </cell>
          <cell r="F58">
            <v>41</v>
          </cell>
        </row>
        <row r="59">
          <cell r="E59">
            <v>286320000395</v>
          </cell>
          <cell r="F59">
            <v>28</v>
          </cell>
        </row>
        <row r="60">
          <cell r="E60">
            <v>286320001456</v>
          </cell>
          <cell r="F60">
            <v>4</v>
          </cell>
        </row>
        <row r="61">
          <cell r="E61">
            <v>286320000883</v>
          </cell>
          <cell r="F61">
            <v>12</v>
          </cell>
        </row>
        <row r="62">
          <cell r="E62">
            <v>286320001511</v>
          </cell>
          <cell r="F62">
            <v>2</v>
          </cell>
        </row>
        <row r="63">
          <cell r="E63">
            <v>286320000441</v>
          </cell>
          <cell r="F63">
            <v>15</v>
          </cell>
        </row>
        <row r="64">
          <cell r="E64">
            <v>286320002177</v>
          </cell>
          <cell r="F64">
            <v>26</v>
          </cell>
        </row>
        <row r="65">
          <cell r="E65">
            <v>286320002193</v>
          </cell>
          <cell r="F65">
            <v>2</v>
          </cell>
        </row>
        <row r="66">
          <cell r="E66">
            <v>286320001715</v>
          </cell>
          <cell r="F66">
            <v>6</v>
          </cell>
        </row>
        <row r="67">
          <cell r="E67">
            <v>286320000565</v>
          </cell>
          <cell r="F67">
            <v>15</v>
          </cell>
        </row>
        <row r="68">
          <cell r="E68">
            <v>286320000409</v>
          </cell>
          <cell r="F68">
            <v>5</v>
          </cell>
        </row>
        <row r="69">
          <cell r="E69">
            <v>286320000433</v>
          </cell>
          <cell r="F69">
            <v>2</v>
          </cell>
        </row>
        <row r="70">
          <cell r="E70">
            <v>286320000247</v>
          </cell>
          <cell r="F70">
            <v>2</v>
          </cell>
        </row>
        <row r="71">
          <cell r="E71">
            <v>286320000361</v>
          </cell>
          <cell r="F71">
            <v>29</v>
          </cell>
        </row>
        <row r="72">
          <cell r="E72">
            <v>186320000188</v>
          </cell>
          <cell r="F72">
            <v>56</v>
          </cell>
        </row>
        <row r="73">
          <cell r="E73">
            <v>186320001605</v>
          </cell>
          <cell r="F73">
            <v>7</v>
          </cell>
        </row>
        <row r="74">
          <cell r="E74">
            <v>186320001591</v>
          </cell>
          <cell r="F74">
            <v>12</v>
          </cell>
        </row>
        <row r="75">
          <cell r="E75">
            <v>186320000102</v>
          </cell>
          <cell r="F75">
            <v>16</v>
          </cell>
        </row>
        <row r="76">
          <cell r="E76">
            <v>186320000846</v>
          </cell>
          <cell r="F76">
            <v>17</v>
          </cell>
        </row>
        <row r="77">
          <cell r="E77">
            <v>486320001960</v>
          </cell>
          <cell r="F77">
            <v>2</v>
          </cell>
        </row>
        <row r="78">
          <cell r="E78">
            <v>286320000476</v>
          </cell>
          <cell r="F78">
            <v>1</v>
          </cell>
        </row>
        <row r="79">
          <cell r="E79">
            <v>286320000026</v>
          </cell>
          <cell r="F79">
            <v>1</v>
          </cell>
        </row>
        <row r="80">
          <cell r="E80">
            <v>486320000025</v>
          </cell>
          <cell r="F80">
            <v>1</v>
          </cell>
        </row>
        <row r="81">
          <cell r="E81">
            <v>286320000379</v>
          </cell>
          <cell r="F81">
            <v>31</v>
          </cell>
        </row>
        <row r="82">
          <cell r="E82">
            <v>286320000301</v>
          </cell>
          <cell r="F82">
            <v>18</v>
          </cell>
        </row>
        <row r="83">
          <cell r="E83">
            <v>286320001383</v>
          </cell>
          <cell r="F83">
            <v>2</v>
          </cell>
        </row>
        <row r="84">
          <cell r="E84">
            <v>286320000131</v>
          </cell>
          <cell r="F84">
            <v>4</v>
          </cell>
        </row>
        <row r="85">
          <cell r="E85">
            <v>286320001189</v>
          </cell>
          <cell r="F85">
            <v>1</v>
          </cell>
        </row>
        <row r="86">
          <cell r="E86">
            <v>286320002517</v>
          </cell>
          <cell r="F86">
            <v>4</v>
          </cell>
        </row>
        <row r="87">
          <cell r="E87">
            <v>286320002088</v>
          </cell>
          <cell r="F87">
            <v>12</v>
          </cell>
        </row>
        <row r="88">
          <cell r="E88">
            <v>286320002606</v>
          </cell>
          <cell r="F88">
            <v>3</v>
          </cell>
        </row>
        <row r="89">
          <cell r="E89">
            <v>286320002614</v>
          </cell>
          <cell r="F89">
            <v>10</v>
          </cell>
        </row>
        <row r="90">
          <cell r="E90">
            <v>286320001952</v>
          </cell>
          <cell r="F90">
            <v>11</v>
          </cell>
        </row>
        <row r="91">
          <cell r="E91">
            <v>286320002592</v>
          </cell>
          <cell r="F91">
            <v>5</v>
          </cell>
        </row>
        <row r="92">
          <cell r="E92">
            <v>286320002444</v>
          </cell>
          <cell r="F92">
            <v>20</v>
          </cell>
        </row>
        <row r="93">
          <cell r="E93">
            <v>286320001812</v>
          </cell>
          <cell r="F93">
            <v>26</v>
          </cell>
        </row>
        <row r="94">
          <cell r="E94">
            <v>286320002428</v>
          </cell>
          <cell r="F94">
            <v>12</v>
          </cell>
        </row>
        <row r="95">
          <cell r="E95">
            <v>286320002436</v>
          </cell>
          <cell r="F95">
            <v>4</v>
          </cell>
        </row>
        <row r="96">
          <cell r="E96">
            <v>286320002584</v>
          </cell>
          <cell r="F96">
            <v>8</v>
          </cell>
        </row>
        <row r="97">
          <cell r="E97">
            <v>286320002355</v>
          </cell>
          <cell r="F97">
            <v>11</v>
          </cell>
        </row>
        <row r="98">
          <cell r="E98">
            <v>286320002151</v>
          </cell>
          <cell r="F98">
            <v>9</v>
          </cell>
        </row>
        <row r="99">
          <cell r="E99">
            <v>286320002215</v>
          </cell>
          <cell r="F99">
            <v>3</v>
          </cell>
        </row>
        <row r="100">
          <cell r="E100">
            <v>286320002533</v>
          </cell>
          <cell r="F100">
            <v>7</v>
          </cell>
        </row>
        <row r="101">
          <cell r="E101">
            <v>286320000077</v>
          </cell>
          <cell r="F101">
            <v>98</v>
          </cell>
        </row>
        <row r="102">
          <cell r="E102">
            <v>286320800006</v>
          </cell>
          <cell r="F102">
            <v>4</v>
          </cell>
        </row>
        <row r="103">
          <cell r="E103">
            <v>286320001502</v>
          </cell>
          <cell r="F103">
            <v>14</v>
          </cell>
        </row>
        <row r="104">
          <cell r="E104">
            <v>286320002461</v>
          </cell>
          <cell r="F104">
            <v>26</v>
          </cell>
        </row>
        <row r="105">
          <cell r="E105">
            <v>286320002576</v>
          </cell>
          <cell r="F105">
            <v>5</v>
          </cell>
        </row>
        <row r="106">
          <cell r="E106">
            <v>286320002169</v>
          </cell>
          <cell r="F106">
            <v>8</v>
          </cell>
        </row>
        <row r="107">
          <cell r="E107">
            <v>286320001529</v>
          </cell>
          <cell r="F107">
            <v>6</v>
          </cell>
        </row>
        <row r="108">
          <cell r="E108">
            <v>286320001634</v>
          </cell>
          <cell r="F108">
            <v>11</v>
          </cell>
        </row>
        <row r="109">
          <cell r="E109">
            <v>286320001405</v>
          </cell>
          <cell r="F109">
            <v>76</v>
          </cell>
        </row>
        <row r="110">
          <cell r="E110">
            <v>286320001723</v>
          </cell>
          <cell r="F110">
            <v>3</v>
          </cell>
        </row>
        <row r="111">
          <cell r="E111">
            <v>286320002380</v>
          </cell>
          <cell r="F111">
            <v>8</v>
          </cell>
        </row>
        <row r="112">
          <cell r="E112">
            <v>286320002568</v>
          </cell>
          <cell r="F112">
            <v>8</v>
          </cell>
        </row>
        <row r="113">
          <cell r="E113">
            <v>286320000140</v>
          </cell>
          <cell r="F113">
            <v>35</v>
          </cell>
        </row>
        <row r="114">
          <cell r="E114">
            <v>286568000197</v>
          </cell>
          <cell r="F114">
            <v>4</v>
          </cell>
        </row>
        <row r="115">
          <cell r="E115">
            <v>186568005062</v>
          </cell>
          <cell r="F115">
            <v>5</v>
          </cell>
        </row>
        <row r="116">
          <cell r="E116">
            <v>286568004605</v>
          </cell>
          <cell r="F116">
            <v>1</v>
          </cell>
        </row>
        <row r="117">
          <cell r="E117">
            <v>286568000359</v>
          </cell>
          <cell r="F117">
            <v>56</v>
          </cell>
        </row>
        <row r="118">
          <cell r="E118">
            <v>286568004711</v>
          </cell>
          <cell r="F118">
            <v>10</v>
          </cell>
        </row>
        <row r="119">
          <cell r="E119">
            <v>286568003382</v>
          </cell>
          <cell r="F119">
            <v>3</v>
          </cell>
        </row>
        <row r="120">
          <cell r="E120">
            <v>286568000324</v>
          </cell>
          <cell r="F120">
            <v>14</v>
          </cell>
        </row>
        <row r="121">
          <cell r="E121">
            <v>286568004907</v>
          </cell>
          <cell r="F121">
            <v>4</v>
          </cell>
        </row>
        <row r="122">
          <cell r="E122">
            <v>286568003722</v>
          </cell>
          <cell r="F122">
            <v>2</v>
          </cell>
        </row>
        <row r="123">
          <cell r="E123">
            <v>286568004915</v>
          </cell>
          <cell r="F123">
            <v>12</v>
          </cell>
        </row>
        <row r="124">
          <cell r="E124">
            <v>286568061269</v>
          </cell>
          <cell r="F124">
            <v>18</v>
          </cell>
        </row>
        <row r="125">
          <cell r="E125">
            <v>286568005547</v>
          </cell>
          <cell r="F125">
            <v>1</v>
          </cell>
        </row>
        <row r="126">
          <cell r="E126">
            <v>286568000189</v>
          </cell>
          <cell r="F126">
            <v>1</v>
          </cell>
        </row>
        <row r="127">
          <cell r="E127">
            <v>286568002670</v>
          </cell>
          <cell r="F127">
            <v>5</v>
          </cell>
        </row>
        <row r="128">
          <cell r="E128">
            <v>386568005894</v>
          </cell>
          <cell r="F128">
            <v>1</v>
          </cell>
        </row>
        <row r="129">
          <cell r="E129">
            <v>286568005130</v>
          </cell>
          <cell r="F129">
            <v>2</v>
          </cell>
        </row>
        <row r="130">
          <cell r="E130">
            <v>286568005202</v>
          </cell>
          <cell r="F130">
            <v>1</v>
          </cell>
        </row>
        <row r="131">
          <cell r="E131">
            <v>286568005105</v>
          </cell>
          <cell r="F131">
            <v>2</v>
          </cell>
        </row>
        <row r="132">
          <cell r="E132">
            <v>286568002700</v>
          </cell>
          <cell r="F132">
            <v>10</v>
          </cell>
        </row>
        <row r="133">
          <cell r="E133">
            <v>286568005814</v>
          </cell>
          <cell r="F133">
            <v>1</v>
          </cell>
        </row>
        <row r="134">
          <cell r="E134">
            <v>286568005610</v>
          </cell>
          <cell r="F134">
            <v>3</v>
          </cell>
        </row>
        <row r="135">
          <cell r="E135">
            <v>286568061099</v>
          </cell>
          <cell r="F135">
            <v>1</v>
          </cell>
        </row>
        <row r="136">
          <cell r="E136">
            <v>286568060872</v>
          </cell>
          <cell r="F136">
            <v>1</v>
          </cell>
        </row>
        <row r="137">
          <cell r="E137">
            <v>286568005741</v>
          </cell>
          <cell r="F137">
            <v>2</v>
          </cell>
        </row>
        <row r="138">
          <cell r="E138">
            <v>286568000430</v>
          </cell>
          <cell r="F138">
            <v>6</v>
          </cell>
        </row>
        <row r="139">
          <cell r="E139">
            <v>186568000567</v>
          </cell>
          <cell r="F139">
            <v>22</v>
          </cell>
        </row>
        <row r="140">
          <cell r="E140">
            <v>186568002187</v>
          </cell>
          <cell r="F140">
            <v>9</v>
          </cell>
        </row>
        <row r="141">
          <cell r="E141">
            <v>186568004066</v>
          </cell>
          <cell r="F141">
            <v>7</v>
          </cell>
        </row>
        <row r="142">
          <cell r="E142">
            <v>186568000044</v>
          </cell>
          <cell r="F142">
            <v>4</v>
          </cell>
        </row>
        <row r="143">
          <cell r="E143">
            <v>186568000559</v>
          </cell>
          <cell r="F143">
            <v>8</v>
          </cell>
        </row>
        <row r="144">
          <cell r="E144">
            <v>386568000540</v>
          </cell>
          <cell r="F144">
            <v>13</v>
          </cell>
        </row>
        <row r="145">
          <cell r="E145">
            <v>286568000537</v>
          </cell>
          <cell r="F145">
            <v>10</v>
          </cell>
        </row>
        <row r="146">
          <cell r="E146">
            <v>286568004346</v>
          </cell>
          <cell r="F146">
            <v>1</v>
          </cell>
        </row>
        <row r="147">
          <cell r="E147">
            <v>286568005083</v>
          </cell>
          <cell r="F147">
            <v>25</v>
          </cell>
        </row>
        <row r="148">
          <cell r="E148">
            <v>286568003340</v>
          </cell>
          <cell r="F148">
            <v>1</v>
          </cell>
        </row>
        <row r="149">
          <cell r="E149">
            <v>286568000219</v>
          </cell>
          <cell r="F149">
            <v>18</v>
          </cell>
        </row>
        <row r="150">
          <cell r="E150">
            <v>286568000260</v>
          </cell>
          <cell r="F150">
            <v>1</v>
          </cell>
        </row>
        <row r="151">
          <cell r="E151">
            <v>486568005716</v>
          </cell>
          <cell r="F151">
            <v>1</v>
          </cell>
        </row>
        <row r="152">
          <cell r="E152">
            <v>286568005270</v>
          </cell>
          <cell r="F152">
            <v>2</v>
          </cell>
        </row>
        <row r="153">
          <cell r="E153">
            <v>286568002572</v>
          </cell>
          <cell r="F153">
            <v>1</v>
          </cell>
        </row>
        <row r="154">
          <cell r="E154">
            <v>286568000472</v>
          </cell>
          <cell r="F154">
            <v>4</v>
          </cell>
        </row>
        <row r="155">
          <cell r="E155">
            <v>186568005577</v>
          </cell>
          <cell r="F155">
            <v>6</v>
          </cell>
        </row>
        <row r="156">
          <cell r="E156">
            <v>186568003400</v>
          </cell>
          <cell r="F156">
            <v>5</v>
          </cell>
        </row>
        <row r="157">
          <cell r="E157">
            <v>186568004228</v>
          </cell>
          <cell r="F157">
            <v>1</v>
          </cell>
        </row>
        <row r="158">
          <cell r="E158">
            <v>186568061221</v>
          </cell>
          <cell r="F158">
            <v>4</v>
          </cell>
        </row>
        <row r="159">
          <cell r="E159">
            <v>186568003906</v>
          </cell>
          <cell r="F159">
            <v>6</v>
          </cell>
        </row>
        <row r="160">
          <cell r="E160">
            <v>186568005755</v>
          </cell>
          <cell r="F160">
            <v>3</v>
          </cell>
        </row>
        <row r="161">
          <cell r="E161">
            <v>186568061191</v>
          </cell>
          <cell r="F161">
            <v>8</v>
          </cell>
        </row>
        <row r="162">
          <cell r="E162">
            <v>186568005721</v>
          </cell>
          <cell r="F162">
            <v>1</v>
          </cell>
        </row>
        <row r="163">
          <cell r="E163">
            <v>186568061230</v>
          </cell>
          <cell r="F163">
            <v>13</v>
          </cell>
        </row>
        <row r="164">
          <cell r="E164">
            <v>286568060976</v>
          </cell>
          <cell r="F164">
            <v>10</v>
          </cell>
        </row>
        <row r="165">
          <cell r="E165">
            <v>286568001126</v>
          </cell>
          <cell r="F165">
            <v>5</v>
          </cell>
        </row>
        <row r="166">
          <cell r="E166">
            <v>286568061072</v>
          </cell>
          <cell r="F166">
            <v>5</v>
          </cell>
        </row>
        <row r="167">
          <cell r="E167">
            <v>286568061137</v>
          </cell>
          <cell r="F167">
            <v>94</v>
          </cell>
        </row>
        <row r="168">
          <cell r="E168">
            <v>286568061277</v>
          </cell>
          <cell r="F168">
            <v>13</v>
          </cell>
        </row>
        <row r="169">
          <cell r="E169">
            <v>286568003013</v>
          </cell>
          <cell r="F169">
            <v>7</v>
          </cell>
        </row>
        <row r="170">
          <cell r="E170">
            <v>286568004494</v>
          </cell>
          <cell r="F170">
            <v>9</v>
          </cell>
        </row>
        <row r="171">
          <cell r="E171">
            <v>286568061285</v>
          </cell>
          <cell r="F171">
            <v>8</v>
          </cell>
        </row>
        <row r="172">
          <cell r="E172">
            <v>286568061200</v>
          </cell>
          <cell r="F172">
            <v>11</v>
          </cell>
        </row>
        <row r="173">
          <cell r="E173">
            <v>286568002874</v>
          </cell>
          <cell r="F173">
            <v>12</v>
          </cell>
        </row>
        <row r="174">
          <cell r="E174">
            <v>286568061242</v>
          </cell>
          <cell r="F174">
            <v>4</v>
          </cell>
        </row>
        <row r="175">
          <cell r="E175">
            <v>286568060905</v>
          </cell>
          <cell r="F175">
            <v>1</v>
          </cell>
        </row>
        <row r="176">
          <cell r="E176">
            <v>286568001690</v>
          </cell>
          <cell r="F176">
            <v>2</v>
          </cell>
        </row>
        <row r="177">
          <cell r="E177">
            <v>286568001100</v>
          </cell>
          <cell r="F177">
            <v>12</v>
          </cell>
        </row>
        <row r="178">
          <cell r="E178">
            <v>286568005806</v>
          </cell>
          <cell r="F178">
            <v>2</v>
          </cell>
        </row>
        <row r="179">
          <cell r="E179">
            <v>286568005458</v>
          </cell>
          <cell r="F179">
            <v>1</v>
          </cell>
        </row>
        <row r="180">
          <cell r="E180">
            <v>486568005686</v>
          </cell>
          <cell r="F180">
            <v>13</v>
          </cell>
        </row>
        <row r="181">
          <cell r="E181">
            <v>286568003072</v>
          </cell>
          <cell r="F181">
            <v>11</v>
          </cell>
        </row>
        <row r="182">
          <cell r="E182">
            <v>286568000405</v>
          </cell>
          <cell r="F182">
            <v>5</v>
          </cell>
        </row>
        <row r="183">
          <cell r="E183">
            <v>286569005745</v>
          </cell>
          <cell r="F183">
            <v>1</v>
          </cell>
        </row>
        <row r="184">
          <cell r="E184">
            <v>286568004320</v>
          </cell>
          <cell r="F184">
            <v>2</v>
          </cell>
        </row>
        <row r="185">
          <cell r="E185">
            <v>286569005541</v>
          </cell>
          <cell r="F185">
            <v>1</v>
          </cell>
        </row>
        <row r="186">
          <cell r="E186">
            <v>286569000450</v>
          </cell>
          <cell r="F186">
            <v>2</v>
          </cell>
        </row>
        <row r="187">
          <cell r="E187">
            <v>286569000239</v>
          </cell>
          <cell r="F187">
            <v>2</v>
          </cell>
        </row>
        <row r="188">
          <cell r="E188">
            <v>286569000263</v>
          </cell>
          <cell r="F188">
            <v>1</v>
          </cell>
        </row>
        <row r="189">
          <cell r="E189">
            <v>286569000361</v>
          </cell>
          <cell r="F189">
            <v>1</v>
          </cell>
        </row>
        <row r="190">
          <cell r="E190">
            <v>286568004699</v>
          </cell>
          <cell r="F190">
            <v>2</v>
          </cell>
        </row>
        <row r="191">
          <cell r="E191">
            <v>286569000336</v>
          </cell>
          <cell r="F191">
            <v>9</v>
          </cell>
        </row>
        <row r="192">
          <cell r="E192">
            <v>286568005466</v>
          </cell>
          <cell r="F192">
            <v>1</v>
          </cell>
        </row>
        <row r="193">
          <cell r="E193">
            <v>286569000409</v>
          </cell>
          <cell r="F193">
            <v>2</v>
          </cell>
        </row>
        <row r="194">
          <cell r="E194">
            <v>286569000379</v>
          </cell>
          <cell r="F194">
            <v>1</v>
          </cell>
        </row>
        <row r="195">
          <cell r="E195">
            <v>286568005521</v>
          </cell>
          <cell r="F195">
            <v>11</v>
          </cell>
        </row>
        <row r="196">
          <cell r="E196">
            <v>286568000120</v>
          </cell>
          <cell r="F196">
            <v>1</v>
          </cell>
        </row>
        <row r="197">
          <cell r="E197">
            <v>286568004656</v>
          </cell>
          <cell r="F197">
            <v>1</v>
          </cell>
        </row>
        <row r="198">
          <cell r="E198">
            <v>286568000936</v>
          </cell>
          <cell r="F198">
            <v>1</v>
          </cell>
        </row>
        <row r="199">
          <cell r="E199">
            <v>286568000928</v>
          </cell>
          <cell r="F199">
            <v>1</v>
          </cell>
        </row>
        <row r="200">
          <cell r="E200">
            <v>286568002602</v>
          </cell>
          <cell r="F200">
            <v>19</v>
          </cell>
        </row>
        <row r="201">
          <cell r="E201">
            <v>286568000146</v>
          </cell>
          <cell r="F201">
            <v>13</v>
          </cell>
        </row>
        <row r="202">
          <cell r="E202">
            <v>286568002165</v>
          </cell>
          <cell r="F202">
            <v>2</v>
          </cell>
        </row>
        <row r="203">
          <cell r="E203">
            <v>286569000310</v>
          </cell>
          <cell r="F203">
            <v>38</v>
          </cell>
        </row>
        <row r="204">
          <cell r="E204">
            <v>286568003692</v>
          </cell>
          <cell r="F204">
            <v>12</v>
          </cell>
        </row>
        <row r="205">
          <cell r="E205">
            <v>286001003381</v>
          </cell>
          <cell r="F205">
            <v>4</v>
          </cell>
        </row>
        <row r="206">
          <cell r="E206">
            <v>286569005559</v>
          </cell>
          <cell r="F206">
            <v>8</v>
          </cell>
        </row>
        <row r="207">
          <cell r="E207">
            <v>286569005532</v>
          </cell>
          <cell r="F207">
            <v>3</v>
          </cell>
        </row>
        <row r="208">
          <cell r="E208">
            <v>286885001506</v>
          </cell>
          <cell r="F208">
            <v>5</v>
          </cell>
        </row>
        <row r="209">
          <cell r="E209">
            <v>286569000140</v>
          </cell>
          <cell r="F209">
            <v>6</v>
          </cell>
        </row>
        <row r="210">
          <cell r="E210">
            <v>286569000395</v>
          </cell>
          <cell r="F210">
            <v>15</v>
          </cell>
        </row>
        <row r="211">
          <cell r="E211">
            <v>286569000417</v>
          </cell>
          <cell r="F211">
            <v>3</v>
          </cell>
        </row>
        <row r="212">
          <cell r="E212">
            <v>286569005761</v>
          </cell>
          <cell r="F212">
            <v>1</v>
          </cell>
        </row>
        <row r="213">
          <cell r="E213">
            <v>286569000298</v>
          </cell>
          <cell r="F213">
            <v>8</v>
          </cell>
        </row>
        <row r="214">
          <cell r="E214">
            <v>286569000441</v>
          </cell>
          <cell r="F214">
            <v>38</v>
          </cell>
        </row>
        <row r="215">
          <cell r="E215">
            <v>286001001818</v>
          </cell>
          <cell r="F215">
            <v>1</v>
          </cell>
        </row>
        <row r="216">
          <cell r="E216">
            <v>286001000161</v>
          </cell>
          <cell r="F216">
            <v>10</v>
          </cell>
        </row>
        <row r="217">
          <cell r="E217">
            <v>286001001877</v>
          </cell>
          <cell r="F217">
            <v>1</v>
          </cell>
        </row>
        <row r="218">
          <cell r="E218">
            <v>286001002008</v>
          </cell>
          <cell r="F218">
            <v>1</v>
          </cell>
        </row>
        <row r="219">
          <cell r="E219">
            <v>286571004811</v>
          </cell>
          <cell r="F219">
            <v>39</v>
          </cell>
        </row>
        <row r="220">
          <cell r="E220">
            <v>286571004829</v>
          </cell>
          <cell r="F220">
            <v>2</v>
          </cell>
        </row>
        <row r="221">
          <cell r="E221">
            <v>286571004969</v>
          </cell>
          <cell r="F221">
            <v>2</v>
          </cell>
        </row>
        <row r="222">
          <cell r="E222">
            <v>286571004977</v>
          </cell>
          <cell r="F222">
            <v>3</v>
          </cell>
        </row>
        <row r="223">
          <cell r="E223">
            <v>286571004349</v>
          </cell>
          <cell r="F223">
            <v>3</v>
          </cell>
        </row>
        <row r="224">
          <cell r="E224">
            <v>286001002903</v>
          </cell>
          <cell r="F224">
            <v>1</v>
          </cell>
        </row>
        <row r="225">
          <cell r="E225">
            <v>486571000458</v>
          </cell>
          <cell r="F225">
            <v>1</v>
          </cell>
        </row>
        <row r="226">
          <cell r="E226">
            <v>286001002636</v>
          </cell>
          <cell r="F226">
            <v>14</v>
          </cell>
        </row>
        <row r="227">
          <cell r="E227">
            <v>286001001516</v>
          </cell>
          <cell r="F227">
            <v>15</v>
          </cell>
        </row>
        <row r="228">
          <cell r="E228">
            <v>286001002539</v>
          </cell>
          <cell r="F228">
            <v>1</v>
          </cell>
        </row>
        <row r="229">
          <cell r="E229">
            <v>286001002695</v>
          </cell>
          <cell r="F229">
            <v>2</v>
          </cell>
        </row>
        <row r="230">
          <cell r="E230">
            <v>286001003004</v>
          </cell>
          <cell r="F230">
            <v>6</v>
          </cell>
        </row>
        <row r="231">
          <cell r="E231">
            <v>286001002997</v>
          </cell>
          <cell r="F231">
            <v>34</v>
          </cell>
        </row>
        <row r="232">
          <cell r="E232">
            <v>286001002326</v>
          </cell>
          <cell r="F232">
            <v>16</v>
          </cell>
        </row>
        <row r="233">
          <cell r="E233">
            <v>286571800056</v>
          </cell>
          <cell r="F233">
            <v>9</v>
          </cell>
        </row>
        <row r="234">
          <cell r="E234">
            <v>286001003098</v>
          </cell>
          <cell r="F234">
            <v>1</v>
          </cell>
        </row>
        <row r="235">
          <cell r="E235">
            <v>286001002865</v>
          </cell>
          <cell r="F235">
            <v>1</v>
          </cell>
        </row>
        <row r="236">
          <cell r="E236">
            <v>286001001711</v>
          </cell>
          <cell r="F236">
            <v>1</v>
          </cell>
        </row>
        <row r="237">
          <cell r="E237">
            <v>286571004322</v>
          </cell>
          <cell r="F237">
            <v>1</v>
          </cell>
        </row>
        <row r="238">
          <cell r="E238">
            <v>286571800072</v>
          </cell>
          <cell r="F238">
            <v>1</v>
          </cell>
        </row>
        <row r="239">
          <cell r="E239">
            <v>286571000033</v>
          </cell>
          <cell r="F239">
            <v>1</v>
          </cell>
        </row>
        <row r="240">
          <cell r="E240">
            <v>286001003365</v>
          </cell>
          <cell r="F240">
            <v>3</v>
          </cell>
        </row>
        <row r="241">
          <cell r="E241">
            <v>286571000599</v>
          </cell>
          <cell r="F241">
            <v>12</v>
          </cell>
        </row>
        <row r="242">
          <cell r="E242">
            <v>486001000713</v>
          </cell>
          <cell r="F242">
            <v>1</v>
          </cell>
        </row>
        <row r="243">
          <cell r="E243">
            <v>286571800048</v>
          </cell>
          <cell r="F243">
            <v>2</v>
          </cell>
        </row>
        <row r="244">
          <cell r="E244">
            <v>286001003241</v>
          </cell>
          <cell r="F244">
            <v>1</v>
          </cell>
        </row>
        <row r="245">
          <cell r="E245">
            <v>286001001478</v>
          </cell>
          <cell r="F245">
            <v>1</v>
          </cell>
        </row>
        <row r="246">
          <cell r="E246">
            <v>286571000386</v>
          </cell>
          <cell r="F246">
            <v>2</v>
          </cell>
        </row>
        <row r="247">
          <cell r="E247">
            <v>286001003209</v>
          </cell>
          <cell r="F247">
            <v>13</v>
          </cell>
        </row>
        <row r="248">
          <cell r="E248">
            <v>286001001842</v>
          </cell>
          <cell r="F248">
            <v>2</v>
          </cell>
        </row>
        <row r="249">
          <cell r="E249">
            <v>286001000129</v>
          </cell>
          <cell r="F249">
            <v>1</v>
          </cell>
        </row>
        <row r="250">
          <cell r="E250">
            <v>286001000048</v>
          </cell>
          <cell r="F250">
            <v>19</v>
          </cell>
        </row>
        <row r="251">
          <cell r="E251">
            <v>286001003195</v>
          </cell>
          <cell r="F251">
            <v>6</v>
          </cell>
        </row>
        <row r="252">
          <cell r="E252">
            <v>286001002652</v>
          </cell>
          <cell r="F252">
            <v>3</v>
          </cell>
        </row>
        <row r="253">
          <cell r="E253">
            <v>286001003535</v>
          </cell>
          <cell r="F253">
            <v>4</v>
          </cell>
        </row>
        <row r="254">
          <cell r="E254">
            <v>286571004926</v>
          </cell>
          <cell r="F254">
            <v>9</v>
          </cell>
        </row>
        <row r="255">
          <cell r="E255">
            <v>286571004934</v>
          </cell>
          <cell r="F255">
            <v>6</v>
          </cell>
        </row>
        <row r="256">
          <cell r="E256">
            <v>286573004541</v>
          </cell>
          <cell r="F256">
            <v>2</v>
          </cell>
        </row>
        <row r="257">
          <cell r="E257">
            <v>286573004036</v>
          </cell>
          <cell r="F257">
            <v>1</v>
          </cell>
        </row>
        <row r="258">
          <cell r="E258">
            <v>286573000103</v>
          </cell>
          <cell r="F258">
            <v>27</v>
          </cell>
        </row>
        <row r="259">
          <cell r="E259">
            <v>286573000944</v>
          </cell>
          <cell r="F259">
            <v>10</v>
          </cell>
        </row>
        <row r="260">
          <cell r="E260">
            <v>286573000588</v>
          </cell>
          <cell r="F260">
            <v>28</v>
          </cell>
        </row>
        <row r="261">
          <cell r="E261">
            <v>286573004591</v>
          </cell>
          <cell r="F261">
            <v>28</v>
          </cell>
        </row>
        <row r="262">
          <cell r="E262">
            <v>286573004583</v>
          </cell>
          <cell r="F262">
            <v>4</v>
          </cell>
        </row>
        <row r="263">
          <cell r="E263">
            <v>286573004441</v>
          </cell>
          <cell r="F263">
            <v>38</v>
          </cell>
        </row>
        <row r="264">
          <cell r="E264">
            <v>286573800002</v>
          </cell>
          <cell r="F264">
            <v>8</v>
          </cell>
        </row>
        <row r="265">
          <cell r="E265">
            <v>286573000065</v>
          </cell>
          <cell r="F265">
            <v>6</v>
          </cell>
        </row>
        <row r="266">
          <cell r="E266">
            <v>186573004104</v>
          </cell>
          <cell r="F266">
            <v>50</v>
          </cell>
        </row>
        <row r="267">
          <cell r="E267">
            <v>286573000138</v>
          </cell>
          <cell r="F267">
            <v>10</v>
          </cell>
        </row>
        <row r="268">
          <cell r="E268">
            <v>286573000316</v>
          </cell>
          <cell r="F268">
            <v>6</v>
          </cell>
        </row>
        <row r="269">
          <cell r="E269">
            <v>286573001380</v>
          </cell>
          <cell r="F269">
            <v>5</v>
          </cell>
        </row>
        <row r="270">
          <cell r="E270">
            <v>286573000154</v>
          </cell>
          <cell r="F270">
            <v>3</v>
          </cell>
        </row>
        <row r="271">
          <cell r="E271">
            <v>286573000715</v>
          </cell>
          <cell r="F271">
            <v>2</v>
          </cell>
        </row>
        <row r="272">
          <cell r="E272">
            <v>286573003935</v>
          </cell>
          <cell r="F272">
            <v>3</v>
          </cell>
        </row>
        <row r="273">
          <cell r="E273">
            <v>186573004619</v>
          </cell>
          <cell r="F273">
            <v>139</v>
          </cell>
        </row>
        <row r="274">
          <cell r="E274">
            <v>186573000371</v>
          </cell>
          <cell r="F274">
            <v>83</v>
          </cell>
        </row>
        <row r="275">
          <cell r="E275">
            <v>186573004457</v>
          </cell>
          <cell r="F275">
            <v>5</v>
          </cell>
        </row>
        <row r="276">
          <cell r="E276">
            <v>186573001415</v>
          </cell>
          <cell r="F276">
            <v>115</v>
          </cell>
        </row>
        <row r="277">
          <cell r="E277">
            <v>186573000354</v>
          </cell>
          <cell r="F277">
            <v>220</v>
          </cell>
        </row>
        <row r="278">
          <cell r="E278">
            <v>286573003927</v>
          </cell>
          <cell r="F278">
            <v>26</v>
          </cell>
        </row>
        <row r="279">
          <cell r="E279">
            <v>286573003811</v>
          </cell>
          <cell r="F279">
            <v>3</v>
          </cell>
        </row>
        <row r="280">
          <cell r="E280">
            <v>286573001371</v>
          </cell>
          <cell r="F280">
            <v>38</v>
          </cell>
        </row>
        <row r="281">
          <cell r="E281">
            <v>286573001207</v>
          </cell>
          <cell r="F281">
            <v>1</v>
          </cell>
        </row>
        <row r="282">
          <cell r="E282">
            <v>286573000235</v>
          </cell>
          <cell r="F282">
            <v>3</v>
          </cell>
        </row>
        <row r="283">
          <cell r="E283">
            <v>286573001436</v>
          </cell>
          <cell r="F283">
            <v>2</v>
          </cell>
        </row>
        <row r="284">
          <cell r="E284">
            <v>286573001592</v>
          </cell>
          <cell r="F284">
            <v>1</v>
          </cell>
        </row>
        <row r="285">
          <cell r="E285">
            <v>286573003978</v>
          </cell>
          <cell r="F285">
            <v>16</v>
          </cell>
        </row>
        <row r="286">
          <cell r="E286">
            <v>286573003862</v>
          </cell>
          <cell r="F286">
            <v>1</v>
          </cell>
        </row>
        <row r="287">
          <cell r="E287">
            <v>286573003901</v>
          </cell>
          <cell r="F287">
            <v>2</v>
          </cell>
        </row>
        <row r="288">
          <cell r="E288">
            <v>286573000766</v>
          </cell>
          <cell r="F288">
            <v>3</v>
          </cell>
        </row>
        <row r="289">
          <cell r="E289">
            <v>286573000057</v>
          </cell>
          <cell r="F289">
            <v>19</v>
          </cell>
        </row>
        <row r="290">
          <cell r="E290">
            <v>286573001401</v>
          </cell>
          <cell r="F290">
            <v>2</v>
          </cell>
        </row>
        <row r="291">
          <cell r="E291">
            <v>286573001240</v>
          </cell>
          <cell r="F291">
            <v>4</v>
          </cell>
        </row>
        <row r="292">
          <cell r="E292">
            <v>286573000901</v>
          </cell>
          <cell r="F292">
            <v>32</v>
          </cell>
        </row>
        <row r="293">
          <cell r="E293">
            <v>286573004478</v>
          </cell>
          <cell r="F293">
            <v>1</v>
          </cell>
        </row>
        <row r="294">
          <cell r="E294">
            <v>286573004425</v>
          </cell>
          <cell r="F294">
            <v>1</v>
          </cell>
        </row>
        <row r="295">
          <cell r="E295">
            <v>286573000979</v>
          </cell>
          <cell r="F295">
            <v>7</v>
          </cell>
        </row>
        <row r="296">
          <cell r="E296">
            <v>186573004601</v>
          </cell>
          <cell r="F296">
            <v>16</v>
          </cell>
        </row>
        <row r="297">
          <cell r="E297">
            <v>286573003889</v>
          </cell>
          <cell r="F297">
            <v>12</v>
          </cell>
        </row>
        <row r="298">
          <cell r="E298">
            <v>286573000260</v>
          </cell>
          <cell r="F298">
            <v>43</v>
          </cell>
        </row>
        <row r="299">
          <cell r="E299">
            <v>286573000081</v>
          </cell>
          <cell r="F299">
            <v>85</v>
          </cell>
        </row>
        <row r="300">
          <cell r="E300">
            <v>286573004516</v>
          </cell>
          <cell r="F300">
            <v>9</v>
          </cell>
        </row>
        <row r="301">
          <cell r="E301">
            <v>286573004125</v>
          </cell>
          <cell r="F301">
            <v>3</v>
          </cell>
        </row>
        <row r="302">
          <cell r="E302">
            <v>286573003838</v>
          </cell>
          <cell r="F302">
            <v>5</v>
          </cell>
        </row>
        <row r="303">
          <cell r="E303">
            <v>286573004400</v>
          </cell>
          <cell r="F303">
            <v>9</v>
          </cell>
        </row>
        <row r="304">
          <cell r="E304">
            <v>286573000634</v>
          </cell>
          <cell r="F304">
            <v>10</v>
          </cell>
        </row>
        <row r="305">
          <cell r="E305">
            <v>286573003986</v>
          </cell>
          <cell r="F305">
            <v>8</v>
          </cell>
        </row>
        <row r="306">
          <cell r="E306">
            <v>286573001533</v>
          </cell>
          <cell r="F306">
            <v>9</v>
          </cell>
        </row>
        <row r="307">
          <cell r="E307">
            <v>286573000804</v>
          </cell>
          <cell r="F307">
            <v>60</v>
          </cell>
        </row>
        <row r="308">
          <cell r="E308">
            <v>286573001568</v>
          </cell>
          <cell r="F308">
            <v>5</v>
          </cell>
        </row>
        <row r="309">
          <cell r="E309">
            <v>286573003919</v>
          </cell>
          <cell r="F309">
            <v>4</v>
          </cell>
        </row>
        <row r="310">
          <cell r="E310">
            <v>286573000073</v>
          </cell>
          <cell r="F310">
            <v>56</v>
          </cell>
        </row>
        <row r="311">
          <cell r="E311">
            <v>286573800011</v>
          </cell>
          <cell r="F311">
            <v>5</v>
          </cell>
        </row>
        <row r="312">
          <cell r="E312">
            <v>286749000016</v>
          </cell>
          <cell r="F312">
            <v>53</v>
          </cell>
        </row>
        <row r="313">
          <cell r="E313">
            <v>286749000601</v>
          </cell>
          <cell r="F313">
            <v>1</v>
          </cell>
        </row>
        <row r="314">
          <cell r="E314">
            <v>286749000024</v>
          </cell>
          <cell r="F314">
            <v>51</v>
          </cell>
        </row>
        <row r="315">
          <cell r="E315">
            <v>286749000547</v>
          </cell>
          <cell r="F315">
            <v>6</v>
          </cell>
        </row>
        <row r="316">
          <cell r="E316">
            <v>486749000031</v>
          </cell>
          <cell r="F316">
            <v>7</v>
          </cell>
        </row>
        <row r="317">
          <cell r="E317">
            <v>286749000555</v>
          </cell>
          <cell r="F317">
            <v>5</v>
          </cell>
        </row>
        <row r="318">
          <cell r="E318">
            <v>286749000598</v>
          </cell>
          <cell r="F318">
            <v>138</v>
          </cell>
        </row>
        <row r="319">
          <cell r="E319">
            <v>386749000045</v>
          </cell>
          <cell r="F319">
            <v>116</v>
          </cell>
        </row>
        <row r="320">
          <cell r="E320">
            <v>186749000518</v>
          </cell>
          <cell r="F320">
            <v>79</v>
          </cell>
        </row>
        <row r="321">
          <cell r="E321">
            <v>186749000577</v>
          </cell>
          <cell r="F321">
            <v>152</v>
          </cell>
        </row>
        <row r="322">
          <cell r="E322">
            <v>386749000495</v>
          </cell>
          <cell r="F322">
            <v>266</v>
          </cell>
        </row>
        <row r="323">
          <cell r="E323">
            <v>386749000452</v>
          </cell>
          <cell r="F323">
            <v>73</v>
          </cell>
        </row>
        <row r="324">
          <cell r="E324">
            <v>286755001470</v>
          </cell>
          <cell r="F324">
            <v>2</v>
          </cell>
        </row>
        <row r="325">
          <cell r="E325">
            <v>286755000044</v>
          </cell>
          <cell r="F325">
            <v>2</v>
          </cell>
        </row>
        <row r="326">
          <cell r="E326">
            <v>286755000222</v>
          </cell>
          <cell r="F326">
            <v>8</v>
          </cell>
        </row>
        <row r="327">
          <cell r="E327">
            <v>286755000176</v>
          </cell>
          <cell r="F327">
            <v>3</v>
          </cell>
        </row>
        <row r="328">
          <cell r="E328">
            <v>286755000303</v>
          </cell>
          <cell r="F328">
            <v>19</v>
          </cell>
        </row>
        <row r="329">
          <cell r="E329">
            <v>286755000192</v>
          </cell>
          <cell r="F329">
            <v>41</v>
          </cell>
        </row>
        <row r="330">
          <cell r="E330">
            <v>186755000015</v>
          </cell>
          <cell r="F330">
            <v>102</v>
          </cell>
        </row>
        <row r="331">
          <cell r="E331">
            <v>186755000287</v>
          </cell>
          <cell r="F331">
            <v>2</v>
          </cell>
        </row>
        <row r="332">
          <cell r="E332">
            <v>386755000022</v>
          </cell>
          <cell r="F332">
            <v>9</v>
          </cell>
        </row>
        <row r="333">
          <cell r="E333">
            <v>186755000031</v>
          </cell>
          <cell r="F333">
            <v>12</v>
          </cell>
        </row>
        <row r="334">
          <cell r="E334">
            <v>286757000114</v>
          </cell>
          <cell r="F334">
            <v>1</v>
          </cell>
        </row>
        <row r="335">
          <cell r="E335">
            <v>286757004179</v>
          </cell>
          <cell r="F335">
            <v>18</v>
          </cell>
        </row>
        <row r="336">
          <cell r="E336">
            <v>286757000076</v>
          </cell>
          <cell r="F336">
            <v>1</v>
          </cell>
        </row>
        <row r="337">
          <cell r="E337">
            <v>286568003838</v>
          </cell>
          <cell r="F337">
            <v>10</v>
          </cell>
        </row>
        <row r="338">
          <cell r="E338">
            <v>286568005016</v>
          </cell>
          <cell r="F338">
            <v>4</v>
          </cell>
        </row>
        <row r="339">
          <cell r="E339">
            <v>286865003651</v>
          </cell>
          <cell r="F339">
            <v>1</v>
          </cell>
        </row>
        <row r="340">
          <cell r="E340">
            <v>286757000289</v>
          </cell>
          <cell r="F340">
            <v>2</v>
          </cell>
        </row>
        <row r="341">
          <cell r="E341">
            <v>286865003189</v>
          </cell>
          <cell r="F341">
            <v>1</v>
          </cell>
        </row>
        <row r="342">
          <cell r="E342">
            <v>286757003938</v>
          </cell>
          <cell r="F342">
            <v>1</v>
          </cell>
        </row>
        <row r="343">
          <cell r="E343">
            <v>286757004136</v>
          </cell>
          <cell r="F343">
            <v>4</v>
          </cell>
        </row>
        <row r="344">
          <cell r="E344">
            <v>286865001879</v>
          </cell>
          <cell r="F344">
            <v>96</v>
          </cell>
        </row>
        <row r="345">
          <cell r="E345">
            <v>286757000068</v>
          </cell>
          <cell r="F345">
            <v>1</v>
          </cell>
        </row>
        <row r="346">
          <cell r="E346">
            <v>286865003243</v>
          </cell>
          <cell r="F346">
            <v>1</v>
          </cell>
        </row>
        <row r="347">
          <cell r="E347">
            <v>286757000084</v>
          </cell>
          <cell r="F347">
            <v>15</v>
          </cell>
        </row>
        <row r="348">
          <cell r="E348">
            <v>286865002191</v>
          </cell>
          <cell r="F348">
            <v>1</v>
          </cell>
        </row>
        <row r="349">
          <cell r="E349">
            <v>486757003953</v>
          </cell>
          <cell r="F349">
            <v>5</v>
          </cell>
        </row>
        <row r="350">
          <cell r="E350">
            <v>286865003201</v>
          </cell>
          <cell r="F350">
            <v>29</v>
          </cell>
        </row>
        <row r="351">
          <cell r="E351">
            <v>286757000165</v>
          </cell>
          <cell r="F351">
            <v>24</v>
          </cell>
        </row>
        <row r="352">
          <cell r="E352">
            <v>286757004187</v>
          </cell>
          <cell r="F352">
            <v>4</v>
          </cell>
        </row>
        <row r="353">
          <cell r="E353">
            <v>286757000271</v>
          </cell>
          <cell r="F353">
            <v>24</v>
          </cell>
        </row>
        <row r="354">
          <cell r="E354">
            <v>486865000961</v>
          </cell>
          <cell r="F354">
            <v>127</v>
          </cell>
        </row>
        <row r="355">
          <cell r="E355">
            <v>186757000195</v>
          </cell>
          <cell r="F355">
            <v>6</v>
          </cell>
        </row>
        <row r="356">
          <cell r="E356">
            <v>286865000767</v>
          </cell>
          <cell r="F356">
            <v>3</v>
          </cell>
        </row>
        <row r="357">
          <cell r="E357">
            <v>286865003677</v>
          </cell>
          <cell r="F357">
            <v>28</v>
          </cell>
        </row>
        <row r="358">
          <cell r="E358">
            <v>286757000238</v>
          </cell>
          <cell r="F358">
            <v>2</v>
          </cell>
        </row>
        <row r="359">
          <cell r="E359">
            <v>286568060983</v>
          </cell>
          <cell r="F359">
            <v>1</v>
          </cell>
        </row>
        <row r="360">
          <cell r="E360">
            <v>286865002964</v>
          </cell>
          <cell r="F360">
            <v>2</v>
          </cell>
        </row>
        <row r="361">
          <cell r="E361">
            <v>286757000246</v>
          </cell>
          <cell r="F361">
            <v>37</v>
          </cell>
        </row>
        <row r="362">
          <cell r="E362">
            <v>286757000032</v>
          </cell>
          <cell r="F362">
            <v>15</v>
          </cell>
        </row>
        <row r="363">
          <cell r="E363">
            <v>286865003545</v>
          </cell>
          <cell r="F363">
            <v>2</v>
          </cell>
        </row>
        <row r="364">
          <cell r="E364">
            <v>286757000106</v>
          </cell>
          <cell r="F364">
            <v>1</v>
          </cell>
        </row>
        <row r="365">
          <cell r="E365">
            <v>286865003600</v>
          </cell>
          <cell r="F365">
            <v>11</v>
          </cell>
        </row>
        <row r="366">
          <cell r="E366">
            <v>186757004191</v>
          </cell>
          <cell r="F366">
            <v>15</v>
          </cell>
        </row>
        <row r="367">
          <cell r="E367">
            <v>286865003278</v>
          </cell>
          <cell r="F367">
            <v>5</v>
          </cell>
        </row>
        <row r="368">
          <cell r="E368">
            <v>286865001933</v>
          </cell>
          <cell r="F368">
            <v>57</v>
          </cell>
        </row>
        <row r="369">
          <cell r="E369">
            <v>286760000052</v>
          </cell>
          <cell r="F369">
            <v>1</v>
          </cell>
        </row>
        <row r="370">
          <cell r="E370">
            <v>286760000133</v>
          </cell>
          <cell r="F370">
            <v>9</v>
          </cell>
        </row>
        <row r="371">
          <cell r="E371">
            <v>186760000104</v>
          </cell>
          <cell r="F371">
            <v>250</v>
          </cell>
        </row>
        <row r="372">
          <cell r="E372">
            <v>486760000043</v>
          </cell>
          <cell r="F372">
            <v>206</v>
          </cell>
        </row>
        <row r="373">
          <cell r="E373">
            <v>286760000303</v>
          </cell>
          <cell r="F373">
            <v>35</v>
          </cell>
        </row>
        <row r="374">
          <cell r="E374">
            <v>286760000290</v>
          </cell>
          <cell r="F374">
            <v>10</v>
          </cell>
        </row>
        <row r="375">
          <cell r="E375">
            <v>286760000061</v>
          </cell>
          <cell r="F375">
            <v>10</v>
          </cell>
        </row>
        <row r="376">
          <cell r="E376">
            <v>286760000273</v>
          </cell>
          <cell r="F376">
            <v>12</v>
          </cell>
        </row>
        <row r="377">
          <cell r="E377">
            <v>286760000311</v>
          </cell>
          <cell r="F377">
            <v>2</v>
          </cell>
        </row>
        <row r="378">
          <cell r="E378">
            <v>286760000184</v>
          </cell>
          <cell r="F378">
            <v>123</v>
          </cell>
        </row>
        <row r="379">
          <cell r="E379">
            <v>286865000015</v>
          </cell>
          <cell r="F379">
            <v>3</v>
          </cell>
        </row>
        <row r="380">
          <cell r="E380">
            <v>286865003316</v>
          </cell>
          <cell r="F380">
            <v>33</v>
          </cell>
        </row>
        <row r="381">
          <cell r="E381">
            <v>286865003537</v>
          </cell>
          <cell r="F381">
            <v>11</v>
          </cell>
        </row>
        <row r="382">
          <cell r="E382">
            <v>286568003706</v>
          </cell>
          <cell r="F382">
            <v>7</v>
          </cell>
        </row>
        <row r="383">
          <cell r="E383">
            <v>286568004516</v>
          </cell>
          <cell r="F383">
            <v>19</v>
          </cell>
        </row>
        <row r="384">
          <cell r="E384">
            <v>286865003472</v>
          </cell>
          <cell r="F384">
            <v>13</v>
          </cell>
        </row>
        <row r="385">
          <cell r="E385">
            <v>286865004579</v>
          </cell>
          <cell r="F385">
            <v>3</v>
          </cell>
        </row>
        <row r="386">
          <cell r="E386">
            <v>286865004561</v>
          </cell>
          <cell r="F386">
            <v>6</v>
          </cell>
        </row>
        <row r="387">
          <cell r="E387">
            <v>286865004142</v>
          </cell>
          <cell r="F387">
            <v>9</v>
          </cell>
        </row>
        <row r="388">
          <cell r="E388">
            <v>286865001658</v>
          </cell>
          <cell r="F388">
            <v>69</v>
          </cell>
        </row>
        <row r="389">
          <cell r="E389">
            <v>286865003821</v>
          </cell>
          <cell r="F389">
            <v>3</v>
          </cell>
        </row>
        <row r="390">
          <cell r="E390">
            <v>286865004355</v>
          </cell>
          <cell r="F390">
            <v>1</v>
          </cell>
        </row>
        <row r="391">
          <cell r="E391">
            <v>286865003553</v>
          </cell>
          <cell r="F391">
            <v>7</v>
          </cell>
        </row>
        <row r="392">
          <cell r="E392">
            <v>286865003049</v>
          </cell>
          <cell r="F392">
            <v>1</v>
          </cell>
        </row>
        <row r="393">
          <cell r="E393">
            <v>286865004274</v>
          </cell>
          <cell r="F393">
            <v>2</v>
          </cell>
        </row>
        <row r="394">
          <cell r="E394">
            <v>286865001313</v>
          </cell>
          <cell r="F394">
            <v>3</v>
          </cell>
        </row>
        <row r="395">
          <cell r="E395">
            <v>286865004193</v>
          </cell>
          <cell r="F395">
            <v>29</v>
          </cell>
        </row>
        <row r="396">
          <cell r="E396">
            <v>286865002077</v>
          </cell>
          <cell r="F396">
            <v>2</v>
          </cell>
        </row>
        <row r="397">
          <cell r="E397">
            <v>286865000759</v>
          </cell>
          <cell r="F397">
            <v>1</v>
          </cell>
        </row>
        <row r="398">
          <cell r="E398">
            <v>286865002727</v>
          </cell>
          <cell r="F398">
            <v>12</v>
          </cell>
        </row>
        <row r="399">
          <cell r="E399">
            <v>286865004614</v>
          </cell>
          <cell r="F399">
            <v>1</v>
          </cell>
        </row>
        <row r="400">
          <cell r="E400">
            <v>286865001739</v>
          </cell>
          <cell r="F400">
            <v>41</v>
          </cell>
        </row>
        <row r="401">
          <cell r="E401">
            <v>186865004075</v>
          </cell>
          <cell r="F401">
            <v>9</v>
          </cell>
        </row>
        <row r="402">
          <cell r="E402">
            <v>186865003745</v>
          </cell>
          <cell r="F402">
            <v>4</v>
          </cell>
        </row>
        <row r="403">
          <cell r="E403">
            <v>286865003294</v>
          </cell>
          <cell r="F403">
            <v>2</v>
          </cell>
        </row>
        <row r="404">
          <cell r="E404">
            <v>286865000589</v>
          </cell>
          <cell r="F404">
            <v>1</v>
          </cell>
        </row>
        <row r="405">
          <cell r="E405">
            <v>186865004059</v>
          </cell>
          <cell r="F405">
            <v>15</v>
          </cell>
        </row>
        <row r="406">
          <cell r="E406">
            <v>286865003286</v>
          </cell>
          <cell r="F406">
            <v>2</v>
          </cell>
        </row>
        <row r="407">
          <cell r="E407">
            <v>286865001780</v>
          </cell>
          <cell r="F407">
            <v>26</v>
          </cell>
        </row>
        <row r="408">
          <cell r="E408">
            <v>286865000023</v>
          </cell>
          <cell r="F408">
            <v>1</v>
          </cell>
        </row>
        <row r="409">
          <cell r="E409">
            <v>286865004070</v>
          </cell>
          <cell r="F409">
            <v>15</v>
          </cell>
        </row>
        <row r="410">
          <cell r="E410">
            <v>286865003588</v>
          </cell>
          <cell r="F410">
            <v>1</v>
          </cell>
        </row>
        <row r="411">
          <cell r="E411">
            <v>286865003863</v>
          </cell>
          <cell r="F411">
            <v>4</v>
          </cell>
        </row>
        <row r="412">
          <cell r="E412">
            <v>286865003936</v>
          </cell>
          <cell r="F412">
            <v>10</v>
          </cell>
        </row>
        <row r="413">
          <cell r="E413">
            <v>286865004291</v>
          </cell>
          <cell r="F413">
            <v>1</v>
          </cell>
        </row>
        <row r="414">
          <cell r="E414">
            <v>286865003464</v>
          </cell>
          <cell r="F414">
            <v>2</v>
          </cell>
        </row>
        <row r="415">
          <cell r="E415">
            <v>286865004177</v>
          </cell>
          <cell r="F415">
            <v>1</v>
          </cell>
        </row>
        <row r="416">
          <cell r="E416">
            <v>286865004169</v>
          </cell>
          <cell r="F416">
            <v>1</v>
          </cell>
        </row>
        <row r="417">
          <cell r="E417">
            <v>286865004223</v>
          </cell>
          <cell r="F417">
            <v>3</v>
          </cell>
        </row>
        <row r="418">
          <cell r="E418">
            <v>186865002927</v>
          </cell>
          <cell r="F418">
            <v>15</v>
          </cell>
        </row>
        <row r="419">
          <cell r="E419">
            <v>186865001939</v>
          </cell>
          <cell r="F419">
            <v>5</v>
          </cell>
        </row>
        <row r="420">
          <cell r="E420">
            <v>286865003383</v>
          </cell>
          <cell r="F420">
            <v>2</v>
          </cell>
        </row>
        <row r="421">
          <cell r="E421">
            <v>286865002069</v>
          </cell>
          <cell r="F421">
            <v>1</v>
          </cell>
        </row>
        <row r="422">
          <cell r="E422">
            <v>286865003456</v>
          </cell>
          <cell r="F422">
            <v>1</v>
          </cell>
        </row>
        <row r="423">
          <cell r="E423">
            <v>286865000597</v>
          </cell>
          <cell r="F423">
            <v>30</v>
          </cell>
        </row>
        <row r="424">
          <cell r="E424">
            <v>286865000571</v>
          </cell>
          <cell r="F424">
            <v>6</v>
          </cell>
        </row>
        <row r="425">
          <cell r="E425">
            <v>286865001763</v>
          </cell>
          <cell r="F425">
            <v>1</v>
          </cell>
        </row>
        <row r="426">
          <cell r="E426">
            <v>286865003308</v>
          </cell>
          <cell r="F426">
            <v>2</v>
          </cell>
        </row>
        <row r="427">
          <cell r="E427">
            <v>286865001747</v>
          </cell>
          <cell r="F427">
            <v>2</v>
          </cell>
        </row>
        <row r="428">
          <cell r="E428">
            <v>286885001867</v>
          </cell>
          <cell r="F428">
            <v>2</v>
          </cell>
        </row>
        <row r="429">
          <cell r="E429">
            <v>286885001620</v>
          </cell>
          <cell r="F429">
            <v>1</v>
          </cell>
        </row>
        <row r="430">
          <cell r="E430">
            <v>286885002014</v>
          </cell>
          <cell r="F430">
            <v>2</v>
          </cell>
        </row>
        <row r="431">
          <cell r="E431">
            <v>286885001646</v>
          </cell>
          <cell r="F431">
            <v>2</v>
          </cell>
        </row>
        <row r="432">
          <cell r="E432">
            <v>286885001662</v>
          </cell>
          <cell r="F432">
            <v>2</v>
          </cell>
        </row>
        <row r="433">
          <cell r="E433">
            <v>286885002154</v>
          </cell>
          <cell r="F433">
            <v>15</v>
          </cell>
        </row>
        <row r="434">
          <cell r="E434">
            <v>286885001018</v>
          </cell>
          <cell r="F434">
            <v>2</v>
          </cell>
        </row>
        <row r="435">
          <cell r="E435">
            <v>286885000062</v>
          </cell>
          <cell r="F435">
            <v>18</v>
          </cell>
        </row>
        <row r="436">
          <cell r="E436">
            <v>286885050752</v>
          </cell>
          <cell r="F436">
            <v>2</v>
          </cell>
        </row>
        <row r="437">
          <cell r="E437">
            <v>286885000445</v>
          </cell>
          <cell r="F437">
            <v>5</v>
          </cell>
        </row>
        <row r="438">
          <cell r="E438">
            <v>286885002201</v>
          </cell>
          <cell r="F438">
            <v>1</v>
          </cell>
        </row>
        <row r="439">
          <cell r="E439">
            <v>286885001859</v>
          </cell>
          <cell r="F439">
            <v>1</v>
          </cell>
        </row>
        <row r="440">
          <cell r="E440">
            <v>286885000658</v>
          </cell>
          <cell r="F440">
            <v>15</v>
          </cell>
        </row>
        <row r="441">
          <cell r="E441">
            <v>286885000739</v>
          </cell>
          <cell r="F441">
            <v>48</v>
          </cell>
        </row>
        <row r="442">
          <cell r="E442">
            <v>186885000408</v>
          </cell>
          <cell r="F442">
            <v>14</v>
          </cell>
        </row>
        <row r="443">
          <cell r="E443">
            <v>186885001188</v>
          </cell>
          <cell r="F443">
            <v>41</v>
          </cell>
        </row>
        <row r="444">
          <cell r="E444">
            <v>186885002061</v>
          </cell>
          <cell r="F444">
            <v>24</v>
          </cell>
        </row>
        <row r="445">
          <cell r="E445">
            <v>186885002231</v>
          </cell>
          <cell r="F445">
            <v>3</v>
          </cell>
        </row>
        <row r="446">
          <cell r="E446">
            <v>186885002117</v>
          </cell>
          <cell r="F446">
            <v>4</v>
          </cell>
        </row>
        <row r="447">
          <cell r="E447">
            <v>386885000016</v>
          </cell>
          <cell r="F447">
            <v>27</v>
          </cell>
        </row>
        <row r="448">
          <cell r="E448">
            <v>286885000127</v>
          </cell>
          <cell r="F448">
            <v>1</v>
          </cell>
        </row>
        <row r="449">
          <cell r="E449">
            <v>286885001905</v>
          </cell>
          <cell r="F449">
            <v>1</v>
          </cell>
        </row>
        <row r="450">
          <cell r="E450">
            <v>286885001301</v>
          </cell>
          <cell r="F450">
            <v>1</v>
          </cell>
        </row>
        <row r="451">
          <cell r="E451">
            <v>286885000089</v>
          </cell>
          <cell r="F451">
            <v>14</v>
          </cell>
        </row>
        <row r="452">
          <cell r="E452">
            <v>286885001611</v>
          </cell>
          <cell r="F452">
            <v>5</v>
          </cell>
        </row>
        <row r="453">
          <cell r="E453">
            <v>286885001832</v>
          </cell>
          <cell r="F453">
            <v>38</v>
          </cell>
        </row>
        <row r="454">
          <cell r="E454">
            <v>286885002057</v>
          </cell>
          <cell r="F454">
            <v>35</v>
          </cell>
        </row>
        <row r="455">
          <cell r="E455">
            <v>286885000194</v>
          </cell>
          <cell r="F455">
            <v>6</v>
          </cell>
        </row>
        <row r="456">
          <cell r="E456">
            <v>286885000046</v>
          </cell>
          <cell r="F456">
            <v>11</v>
          </cell>
        </row>
        <row r="457">
          <cell r="E457">
            <v>286885000119</v>
          </cell>
          <cell r="F457">
            <v>1</v>
          </cell>
        </row>
        <row r="458">
          <cell r="E458">
            <v>286885000518</v>
          </cell>
          <cell r="F458">
            <v>1</v>
          </cell>
        </row>
        <row r="459">
          <cell r="E459">
            <v>286885000097</v>
          </cell>
          <cell r="F459">
            <v>3</v>
          </cell>
        </row>
        <row r="460">
          <cell r="E460">
            <v>286885001123</v>
          </cell>
          <cell r="F460">
            <v>1</v>
          </cell>
        </row>
        <row r="461">
          <cell r="E461">
            <v>286885002251</v>
          </cell>
          <cell r="F461">
            <v>1</v>
          </cell>
        </row>
        <row r="462">
          <cell r="E462">
            <v>286885001981</v>
          </cell>
          <cell r="F462">
            <v>3</v>
          </cell>
        </row>
        <row r="463">
          <cell r="E463">
            <v>286885000259</v>
          </cell>
          <cell r="F463">
            <v>2</v>
          </cell>
        </row>
        <row r="464">
          <cell r="E464">
            <v>286885001174</v>
          </cell>
          <cell r="F464">
            <v>2</v>
          </cell>
        </row>
        <row r="465">
          <cell r="E465">
            <v>286885000224</v>
          </cell>
          <cell r="F465">
            <v>10</v>
          </cell>
        </row>
        <row r="466">
          <cell r="E466">
            <v>286885050558</v>
          </cell>
          <cell r="F466">
            <v>4</v>
          </cell>
        </row>
        <row r="467">
          <cell r="E467">
            <v>286885001751</v>
          </cell>
          <cell r="F467">
            <v>1</v>
          </cell>
        </row>
        <row r="468">
          <cell r="E468">
            <v>286885000437</v>
          </cell>
          <cell r="F468">
            <v>72</v>
          </cell>
        </row>
        <row r="469">
          <cell r="E469">
            <v>286885001026</v>
          </cell>
          <cell r="F469">
            <v>2</v>
          </cell>
        </row>
        <row r="470">
          <cell r="E470">
            <v>286885800018</v>
          </cell>
          <cell r="F470">
            <v>1</v>
          </cell>
        </row>
        <row r="471">
          <cell r="E471">
            <v>286885002049</v>
          </cell>
          <cell r="F471">
            <v>6</v>
          </cell>
        </row>
        <row r="472">
          <cell r="E472">
            <v>286885050761</v>
          </cell>
          <cell r="F472">
            <v>1</v>
          </cell>
        </row>
        <row r="473">
          <cell r="E473">
            <v>286885050779</v>
          </cell>
          <cell r="F473">
            <v>6</v>
          </cell>
        </row>
        <row r="474">
          <cell r="F474">
            <v>7412</v>
          </cell>
        </row>
      </sheetData>
      <sheetData sheetId="12">
        <row r="1">
          <cell r="E1" t="str">
            <v>DANE_ANTERIOR</v>
          </cell>
          <cell r="F1" t="str">
            <v>Cuenta de GRADO</v>
          </cell>
        </row>
        <row r="2">
          <cell r="E2">
            <v>286001000293</v>
          </cell>
          <cell r="F2">
            <v>2</v>
          </cell>
        </row>
        <row r="3">
          <cell r="E3">
            <v>286001001800</v>
          </cell>
          <cell r="F3">
            <v>1</v>
          </cell>
        </row>
        <row r="4">
          <cell r="E4">
            <v>286001004001</v>
          </cell>
          <cell r="F4">
            <v>1</v>
          </cell>
        </row>
        <row r="5">
          <cell r="E5">
            <v>286001000374</v>
          </cell>
          <cell r="F5">
            <v>2</v>
          </cell>
        </row>
        <row r="6">
          <cell r="E6">
            <v>286001001656</v>
          </cell>
          <cell r="F6">
            <v>2</v>
          </cell>
        </row>
        <row r="7">
          <cell r="E7">
            <v>286001003993</v>
          </cell>
          <cell r="F7">
            <v>4</v>
          </cell>
        </row>
        <row r="8">
          <cell r="E8">
            <v>286001003390</v>
          </cell>
          <cell r="F8">
            <v>2</v>
          </cell>
        </row>
        <row r="9">
          <cell r="E9">
            <v>286001003951</v>
          </cell>
          <cell r="F9">
            <v>3</v>
          </cell>
        </row>
        <row r="10">
          <cell r="E10">
            <v>186001002798</v>
          </cell>
          <cell r="F10">
            <v>1</v>
          </cell>
        </row>
        <row r="11">
          <cell r="E11">
            <v>186001000230</v>
          </cell>
          <cell r="F11">
            <v>3</v>
          </cell>
        </row>
        <row r="12">
          <cell r="E12">
            <v>186001000175</v>
          </cell>
          <cell r="F12">
            <v>20</v>
          </cell>
        </row>
        <row r="13">
          <cell r="E13">
            <v>286001000021</v>
          </cell>
          <cell r="F13">
            <v>1</v>
          </cell>
        </row>
        <row r="14">
          <cell r="E14">
            <v>286001003292</v>
          </cell>
          <cell r="F14">
            <v>1</v>
          </cell>
        </row>
        <row r="15">
          <cell r="E15">
            <v>286001000404</v>
          </cell>
          <cell r="F15">
            <v>1</v>
          </cell>
        </row>
        <row r="16">
          <cell r="E16">
            <v>286001000277</v>
          </cell>
          <cell r="F16">
            <v>8</v>
          </cell>
        </row>
        <row r="17">
          <cell r="E17">
            <v>186001001783</v>
          </cell>
          <cell r="F17">
            <v>1</v>
          </cell>
        </row>
        <row r="18">
          <cell r="E18">
            <v>186001003603</v>
          </cell>
          <cell r="F18">
            <v>20</v>
          </cell>
        </row>
        <row r="19">
          <cell r="E19">
            <v>186001000248</v>
          </cell>
          <cell r="F19">
            <v>7</v>
          </cell>
        </row>
        <row r="20">
          <cell r="E20">
            <v>186001003590</v>
          </cell>
          <cell r="F20">
            <v>1</v>
          </cell>
        </row>
        <row r="21">
          <cell r="E21">
            <v>186001003565</v>
          </cell>
          <cell r="F21">
            <v>7</v>
          </cell>
        </row>
        <row r="22">
          <cell r="E22">
            <v>286001003900</v>
          </cell>
          <cell r="F22">
            <v>2</v>
          </cell>
        </row>
        <row r="23">
          <cell r="E23">
            <v>286001003888</v>
          </cell>
          <cell r="F23">
            <v>2</v>
          </cell>
        </row>
        <row r="24">
          <cell r="E24">
            <v>286001003896</v>
          </cell>
          <cell r="F24">
            <v>1</v>
          </cell>
        </row>
        <row r="25">
          <cell r="E25">
            <v>286001000633</v>
          </cell>
          <cell r="F25">
            <v>8</v>
          </cell>
        </row>
        <row r="26">
          <cell r="E26">
            <v>186001000698</v>
          </cell>
          <cell r="F26">
            <v>14</v>
          </cell>
        </row>
        <row r="27">
          <cell r="E27">
            <v>186001002241</v>
          </cell>
          <cell r="F27">
            <v>3</v>
          </cell>
        </row>
        <row r="28">
          <cell r="E28">
            <v>486001000349</v>
          </cell>
          <cell r="F28">
            <v>3</v>
          </cell>
        </row>
        <row r="29">
          <cell r="E29">
            <v>286001003543</v>
          </cell>
          <cell r="F29">
            <v>3</v>
          </cell>
        </row>
        <row r="30">
          <cell r="E30">
            <v>286219000171</v>
          </cell>
          <cell r="F30">
            <v>1</v>
          </cell>
        </row>
        <row r="31">
          <cell r="E31">
            <v>186219000070</v>
          </cell>
          <cell r="F31">
            <v>5</v>
          </cell>
        </row>
        <row r="32">
          <cell r="E32">
            <v>286219000104</v>
          </cell>
          <cell r="F32">
            <v>1</v>
          </cell>
        </row>
        <row r="33">
          <cell r="E33">
            <v>186219000011</v>
          </cell>
          <cell r="F33">
            <v>1</v>
          </cell>
        </row>
        <row r="34">
          <cell r="E34">
            <v>286219000139</v>
          </cell>
          <cell r="F34">
            <v>6</v>
          </cell>
        </row>
        <row r="35">
          <cell r="E35">
            <v>286320000298</v>
          </cell>
          <cell r="F35">
            <v>1</v>
          </cell>
        </row>
        <row r="36">
          <cell r="E36">
            <v>186320000081</v>
          </cell>
          <cell r="F36">
            <v>3</v>
          </cell>
        </row>
        <row r="37">
          <cell r="E37">
            <v>286320002479</v>
          </cell>
          <cell r="F37">
            <v>1</v>
          </cell>
        </row>
        <row r="38">
          <cell r="E38">
            <v>286320001219</v>
          </cell>
          <cell r="F38">
            <v>1</v>
          </cell>
        </row>
        <row r="39">
          <cell r="E39">
            <v>286320000034</v>
          </cell>
          <cell r="F39">
            <v>1</v>
          </cell>
        </row>
        <row r="40">
          <cell r="E40">
            <v>286320001839</v>
          </cell>
          <cell r="F40">
            <v>31</v>
          </cell>
        </row>
        <row r="41">
          <cell r="E41">
            <v>286320001928</v>
          </cell>
          <cell r="F41">
            <v>1</v>
          </cell>
        </row>
        <row r="42">
          <cell r="E42">
            <v>286320001545</v>
          </cell>
          <cell r="F42">
            <v>2</v>
          </cell>
        </row>
        <row r="43">
          <cell r="E43">
            <v>186320000536</v>
          </cell>
          <cell r="F43">
            <v>28</v>
          </cell>
        </row>
        <row r="44">
          <cell r="E44">
            <v>186320000528</v>
          </cell>
          <cell r="F44">
            <v>18</v>
          </cell>
        </row>
        <row r="45">
          <cell r="E45">
            <v>286320000395</v>
          </cell>
          <cell r="F45">
            <v>5</v>
          </cell>
        </row>
        <row r="46">
          <cell r="E46">
            <v>286320000883</v>
          </cell>
          <cell r="F46">
            <v>4</v>
          </cell>
        </row>
        <row r="47">
          <cell r="E47">
            <v>286320001871</v>
          </cell>
          <cell r="F47">
            <v>2</v>
          </cell>
        </row>
        <row r="48">
          <cell r="E48">
            <v>286320000441</v>
          </cell>
          <cell r="F48">
            <v>2</v>
          </cell>
        </row>
        <row r="49">
          <cell r="E49">
            <v>286320002177</v>
          </cell>
          <cell r="F49">
            <v>2</v>
          </cell>
        </row>
        <row r="50">
          <cell r="E50">
            <v>286320000565</v>
          </cell>
          <cell r="F50">
            <v>3</v>
          </cell>
        </row>
        <row r="51">
          <cell r="E51">
            <v>286320000361</v>
          </cell>
          <cell r="F51">
            <v>3</v>
          </cell>
        </row>
        <row r="52">
          <cell r="E52">
            <v>186320000188</v>
          </cell>
          <cell r="F52">
            <v>11</v>
          </cell>
        </row>
        <row r="53">
          <cell r="E53">
            <v>186320001605</v>
          </cell>
          <cell r="F53">
            <v>18</v>
          </cell>
        </row>
        <row r="54">
          <cell r="E54">
            <v>186320001591</v>
          </cell>
          <cell r="F54">
            <v>5</v>
          </cell>
        </row>
        <row r="55">
          <cell r="E55">
            <v>186320000102</v>
          </cell>
          <cell r="F55">
            <v>1</v>
          </cell>
        </row>
        <row r="56">
          <cell r="E56">
            <v>186320000846</v>
          </cell>
          <cell r="F56">
            <v>5</v>
          </cell>
        </row>
        <row r="57">
          <cell r="E57">
            <v>286320001804</v>
          </cell>
          <cell r="F57">
            <v>1</v>
          </cell>
        </row>
        <row r="58">
          <cell r="E58">
            <v>286320000476</v>
          </cell>
          <cell r="F58">
            <v>1</v>
          </cell>
        </row>
        <row r="59">
          <cell r="E59">
            <v>286320000115</v>
          </cell>
          <cell r="F59">
            <v>2</v>
          </cell>
        </row>
        <row r="60">
          <cell r="E60">
            <v>286320000379</v>
          </cell>
          <cell r="F60">
            <v>5</v>
          </cell>
        </row>
        <row r="61">
          <cell r="E61">
            <v>286320000301</v>
          </cell>
          <cell r="F61">
            <v>1</v>
          </cell>
        </row>
        <row r="62">
          <cell r="E62">
            <v>286320000131</v>
          </cell>
          <cell r="F62">
            <v>1</v>
          </cell>
        </row>
        <row r="63">
          <cell r="E63">
            <v>286320002606</v>
          </cell>
          <cell r="F63">
            <v>1</v>
          </cell>
        </row>
        <row r="64">
          <cell r="E64">
            <v>286320000077</v>
          </cell>
          <cell r="F64">
            <v>1</v>
          </cell>
        </row>
        <row r="65">
          <cell r="E65">
            <v>286320001405</v>
          </cell>
          <cell r="F65">
            <v>1</v>
          </cell>
        </row>
        <row r="66">
          <cell r="E66">
            <v>286568005547</v>
          </cell>
          <cell r="F66">
            <v>1</v>
          </cell>
        </row>
        <row r="67">
          <cell r="E67">
            <v>286568000189</v>
          </cell>
          <cell r="F67">
            <v>1</v>
          </cell>
        </row>
        <row r="68">
          <cell r="E68">
            <v>286568002807</v>
          </cell>
          <cell r="F68">
            <v>3</v>
          </cell>
        </row>
        <row r="69">
          <cell r="E69">
            <v>286568003234</v>
          </cell>
          <cell r="F69">
            <v>1</v>
          </cell>
        </row>
        <row r="70">
          <cell r="E70">
            <v>386568005894</v>
          </cell>
          <cell r="F70">
            <v>2</v>
          </cell>
        </row>
        <row r="71">
          <cell r="E71">
            <v>286568005130</v>
          </cell>
          <cell r="F71">
            <v>2</v>
          </cell>
        </row>
        <row r="72">
          <cell r="E72">
            <v>286568005202</v>
          </cell>
          <cell r="F72">
            <v>4</v>
          </cell>
        </row>
        <row r="73">
          <cell r="E73">
            <v>286568002700</v>
          </cell>
          <cell r="F73">
            <v>1</v>
          </cell>
        </row>
        <row r="74">
          <cell r="E74">
            <v>286568005814</v>
          </cell>
          <cell r="F74">
            <v>1</v>
          </cell>
        </row>
        <row r="75">
          <cell r="E75">
            <v>286568005610</v>
          </cell>
          <cell r="F75">
            <v>1</v>
          </cell>
        </row>
        <row r="76">
          <cell r="E76">
            <v>286568005415</v>
          </cell>
          <cell r="F76">
            <v>1</v>
          </cell>
        </row>
        <row r="77">
          <cell r="E77">
            <v>186568000567</v>
          </cell>
          <cell r="F77">
            <v>8</v>
          </cell>
        </row>
        <row r="78">
          <cell r="E78">
            <v>186568002187</v>
          </cell>
          <cell r="F78">
            <v>6</v>
          </cell>
        </row>
        <row r="79">
          <cell r="E79">
            <v>186568004066</v>
          </cell>
          <cell r="F79">
            <v>7</v>
          </cell>
        </row>
        <row r="80">
          <cell r="E80">
            <v>186568000044</v>
          </cell>
          <cell r="F80">
            <v>17</v>
          </cell>
        </row>
        <row r="81">
          <cell r="E81">
            <v>386568000540</v>
          </cell>
          <cell r="F81">
            <v>3</v>
          </cell>
        </row>
        <row r="82">
          <cell r="E82">
            <v>286568000537</v>
          </cell>
          <cell r="F82">
            <v>5</v>
          </cell>
        </row>
        <row r="83">
          <cell r="E83">
            <v>286568000456</v>
          </cell>
          <cell r="F83">
            <v>1</v>
          </cell>
        </row>
        <row r="84">
          <cell r="E84">
            <v>286568005083</v>
          </cell>
          <cell r="F84">
            <v>5</v>
          </cell>
        </row>
        <row r="85">
          <cell r="E85">
            <v>286568000219</v>
          </cell>
          <cell r="F85">
            <v>3</v>
          </cell>
        </row>
        <row r="86">
          <cell r="E86">
            <v>286568000472</v>
          </cell>
          <cell r="F86">
            <v>1</v>
          </cell>
        </row>
        <row r="87">
          <cell r="E87">
            <v>186568005577</v>
          </cell>
          <cell r="F87">
            <v>9</v>
          </cell>
        </row>
        <row r="88">
          <cell r="E88">
            <v>186568003434</v>
          </cell>
          <cell r="F88">
            <v>2</v>
          </cell>
        </row>
        <row r="89">
          <cell r="E89">
            <v>186568003400</v>
          </cell>
          <cell r="F89">
            <v>9</v>
          </cell>
        </row>
        <row r="90">
          <cell r="E90">
            <v>186568003906</v>
          </cell>
          <cell r="F90">
            <v>8</v>
          </cell>
        </row>
        <row r="91">
          <cell r="E91">
            <v>186568005755</v>
          </cell>
          <cell r="F91">
            <v>4</v>
          </cell>
        </row>
        <row r="92">
          <cell r="E92">
            <v>186568061191</v>
          </cell>
          <cell r="F92">
            <v>7</v>
          </cell>
        </row>
        <row r="93">
          <cell r="E93">
            <v>186568005721</v>
          </cell>
          <cell r="F93">
            <v>28</v>
          </cell>
        </row>
        <row r="94">
          <cell r="E94">
            <v>186568061230</v>
          </cell>
          <cell r="F94">
            <v>13</v>
          </cell>
        </row>
        <row r="95">
          <cell r="E95">
            <v>286568002874</v>
          </cell>
          <cell r="F95">
            <v>1</v>
          </cell>
        </row>
        <row r="96">
          <cell r="E96">
            <v>286568061242</v>
          </cell>
          <cell r="F96">
            <v>2</v>
          </cell>
        </row>
        <row r="97">
          <cell r="E97">
            <v>286568001100</v>
          </cell>
          <cell r="F97">
            <v>2</v>
          </cell>
        </row>
        <row r="98">
          <cell r="E98">
            <v>486568005686</v>
          </cell>
          <cell r="F98">
            <v>2</v>
          </cell>
        </row>
        <row r="99">
          <cell r="E99">
            <v>286568003072</v>
          </cell>
          <cell r="F99">
            <v>3</v>
          </cell>
        </row>
        <row r="100">
          <cell r="E100">
            <v>286568000405</v>
          </cell>
          <cell r="F100">
            <v>1</v>
          </cell>
        </row>
        <row r="101">
          <cell r="E101">
            <v>286569000239</v>
          </cell>
          <cell r="F101">
            <v>1</v>
          </cell>
        </row>
        <row r="102">
          <cell r="E102">
            <v>286568005466</v>
          </cell>
          <cell r="F102">
            <v>1</v>
          </cell>
        </row>
        <row r="103">
          <cell r="E103">
            <v>286568000910</v>
          </cell>
          <cell r="F103">
            <v>1</v>
          </cell>
        </row>
        <row r="104">
          <cell r="E104">
            <v>286568002602</v>
          </cell>
          <cell r="F104">
            <v>9</v>
          </cell>
        </row>
        <row r="105">
          <cell r="E105">
            <v>286568000146</v>
          </cell>
          <cell r="F105">
            <v>4</v>
          </cell>
        </row>
        <row r="106">
          <cell r="E106">
            <v>286885001506</v>
          </cell>
          <cell r="F106">
            <v>1</v>
          </cell>
        </row>
        <row r="107">
          <cell r="E107">
            <v>286569000140</v>
          </cell>
          <cell r="F107">
            <v>1</v>
          </cell>
        </row>
        <row r="108">
          <cell r="E108">
            <v>286569000298</v>
          </cell>
          <cell r="F108">
            <v>1</v>
          </cell>
        </row>
        <row r="109">
          <cell r="E109">
            <v>286569000158</v>
          </cell>
          <cell r="F109">
            <v>1</v>
          </cell>
        </row>
        <row r="110">
          <cell r="E110">
            <v>286569000441</v>
          </cell>
          <cell r="F110">
            <v>3</v>
          </cell>
        </row>
        <row r="111">
          <cell r="E111">
            <v>286001000161</v>
          </cell>
          <cell r="F111">
            <v>2</v>
          </cell>
        </row>
        <row r="112">
          <cell r="E112">
            <v>286571004811</v>
          </cell>
          <cell r="F112">
            <v>1</v>
          </cell>
        </row>
        <row r="113">
          <cell r="E113">
            <v>286001002903</v>
          </cell>
          <cell r="F113">
            <v>1</v>
          </cell>
        </row>
        <row r="114">
          <cell r="E114">
            <v>486571000229</v>
          </cell>
          <cell r="F114">
            <v>2</v>
          </cell>
        </row>
        <row r="115">
          <cell r="E115">
            <v>286571000360</v>
          </cell>
          <cell r="F115">
            <v>1</v>
          </cell>
        </row>
        <row r="116">
          <cell r="E116">
            <v>286001000102</v>
          </cell>
          <cell r="F116">
            <v>3</v>
          </cell>
        </row>
        <row r="117">
          <cell r="E117">
            <v>286001003144</v>
          </cell>
          <cell r="F117">
            <v>1</v>
          </cell>
        </row>
        <row r="118">
          <cell r="E118">
            <v>286001002636</v>
          </cell>
          <cell r="F118">
            <v>6</v>
          </cell>
        </row>
        <row r="119">
          <cell r="E119">
            <v>286001001516</v>
          </cell>
          <cell r="F119">
            <v>3</v>
          </cell>
        </row>
        <row r="120">
          <cell r="E120">
            <v>286001000480</v>
          </cell>
          <cell r="F120">
            <v>2</v>
          </cell>
        </row>
        <row r="121">
          <cell r="E121">
            <v>286001002695</v>
          </cell>
          <cell r="F121">
            <v>2</v>
          </cell>
        </row>
        <row r="122">
          <cell r="E122">
            <v>286001002997</v>
          </cell>
          <cell r="F122">
            <v>2</v>
          </cell>
        </row>
        <row r="123">
          <cell r="E123">
            <v>286001003322</v>
          </cell>
          <cell r="F123">
            <v>1</v>
          </cell>
        </row>
        <row r="124">
          <cell r="E124">
            <v>286001003098</v>
          </cell>
          <cell r="F124">
            <v>1</v>
          </cell>
        </row>
        <row r="125">
          <cell r="E125">
            <v>286001001494</v>
          </cell>
          <cell r="F125">
            <v>3</v>
          </cell>
        </row>
        <row r="126">
          <cell r="E126">
            <v>286001002890</v>
          </cell>
          <cell r="F126">
            <v>1</v>
          </cell>
        </row>
        <row r="127">
          <cell r="E127">
            <v>286571004896</v>
          </cell>
          <cell r="F127">
            <v>1</v>
          </cell>
        </row>
        <row r="128">
          <cell r="E128">
            <v>286571000599</v>
          </cell>
          <cell r="F128">
            <v>1</v>
          </cell>
        </row>
        <row r="129">
          <cell r="E129">
            <v>286571000271</v>
          </cell>
          <cell r="F129">
            <v>1</v>
          </cell>
        </row>
        <row r="130">
          <cell r="E130">
            <v>286571000237</v>
          </cell>
          <cell r="F130">
            <v>1</v>
          </cell>
        </row>
        <row r="131">
          <cell r="E131">
            <v>486001000713</v>
          </cell>
          <cell r="F131">
            <v>3</v>
          </cell>
        </row>
        <row r="132">
          <cell r="E132">
            <v>286001003209</v>
          </cell>
          <cell r="F132">
            <v>1</v>
          </cell>
        </row>
        <row r="133">
          <cell r="E133">
            <v>286001000447</v>
          </cell>
          <cell r="F133">
            <v>1</v>
          </cell>
        </row>
        <row r="134">
          <cell r="E134">
            <v>286573000588</v>
          </cell>
          <cell r="F134">
            <v>1</v>
          </cell>
        </row>
        <row r="135">
          <cell r="E135">
            <v>286573004591</v>
          </cell>
          <cell r="F135">
            <v>1</v>
          </cell>
        </row>
        <row r="136">
          <cell r="E136">
            <v>186573004104</v>
          </cell>
          <cell r="F136">
            <v>2</v>
          </cell>
        </row>
        <row r="137">
          <cell r="E137">
            <v>286573000600</v>
          </cell>
          <cell r="F137">
            <v>1</v>
          </cell>
        </row>
        <row r="138">
          <cell r="E138">
            <v>186573004619</v>
          </cell>
          <cell r="F138">
            <v>2</v>
          </cell>
        </row>
        <row r="139">
          <cell r="E139">
            <v>186573000371</v>
          </cell>
          <cell r="F139">
            <v>3</v>
          </cell>
        </row>
        <row r="140">
          <cell r="E140">
            <v>186573001415</v>
          </cell>
          <cell r="F140">
            <v>2</v>
          </cell>
        </row>
        <row r="141">
          <cell r="E141">
            <v>186573000354</v>
          </cell>
          <cell r="F141">
            <v>6</v>
          </cell>
        </row>
        <row r="142">
          <cell r="E142">
            <v>286573001371</v>
          </cell>
          <cell r="F142">
            <v>2</v>
          </cell>
        </row>
        <row r="143">
          <cell r="E143">
            <v>286573001592</v>
          </cell>
          <cell r="F143">
            <v>1</v>
          </cell>
        </row>
        <row r="144">
          <cell r="E144">
            <v>286573000979</v>
          </cell>
          <cell r="F144">
            <v>1</v>
          </cell>
        </row>
        <row r="145">
          <cell r="E145">
            <v>286573000804</v>
          </cell>
          <cell r="F145">
            <v>1</v>
          </cell>
        </row>
        <row r="146">
          <cell r="E146">
            <v>286749000016</v>
          </cell>
          <cell r="F146">
            <v>3</v>
          </cell>
        </row>
        <row r="147">
          <cell r="E147">
            <v>286749000547</v>
          </cell>
          <cell r="F147">
            <v>1</v>
          </cell>
        </row>
        <row r="148">
          <cell r="E148">
            <v>286749000598</v>
          </cell>
          <cell r="F148">
            <v>6</v>
          </cell>
        </row>
        <row r="149">
          <cell r="E149">
            <v>386749000045</v>
          </cell>
          <cell r="F149">
            <v>17</v>
          </cell>
        </row>
        <row r="150">
          <cell r="E150">
            <v>186749000518</v>
          </cell>
          <cell r="F150">
            <v>15</v>
          </cell>
        </row>
        <row r="151">
          <cell r="E151">
            <v>186749000577</v>
          </cell>
          <cell r="F151">
            <v>22</v>
          </cell>
        </row>
        <row r="152">
          <cell r="E152">
            <v>386749000495</v>
          </cell>
          <cell r="F152">
            <v>22</v>
          </cell>
        </row>
        <row r="153">
          <cell r="E153">
            <v>286755001470</v>
          </cell>
          <cell r="F153">
            <v>2</v>
          </cell>
        </row>
        <row r="154">
          <cell r="E154">
            <v>286755000044</v>
          </cell>
          <cell r="F154">
            <v>1</v>
          </cell>
        </row>
        <row r="155">
          <cell r="E155">
            <v>286755000222</v>
          </cell>
          <cell r="F155">
            <v>4</v>
          </cell>
        </row>
        <row r="156">
          <cell r="E156">
            <v>286755000192</v>
          </cell>
          <cell r="F156">
            <v>1</v>
          </cell>
        </row>
        <row r="157">
          <cell r="E157">
            <v>186755000015</v>
          </cell>
          <cell r="F157">
            <v>17</v>
          </cell>
        </row>
        <row r="158">
          <cell r="E158">
            <v>386755000022</v>
          </cell>
          <cell r="F158">
            <v>4</v>
          </cell>
        </row>
        <row r="159">
          <cell r="E159">
            <v>186755000031</v>
          </cell>
          <cell r="F159">
            <v>9</v>
          </cell>
        </row>
        <row r="160">
          <cell r="E160">
            <v>286757004179</v>
          </cell>
          <cell r="F160">
            <v>5</v>
          </cell>
        </row>
        <row r="161">
          <cell r="E161">
            <v>286865003120</v>
          </cell>
          <cell r="F161">
            <v>1</v>
          </cell>
        </row>
        <row r="162">
          <cell r="E162">
            <v>286757000289</v>
          </cell>
          <cell r="F162">
            <v>1</v>
          </cell>
        </row>
        <row r="163">
          <cell r="E163">
            <v>286757000084</v>
          </cell>
          <cell r="F163">
            <v>2</v>
          </cell>
        </row>
        <row r="164">
          <cell r="E164">
            <v>286865003201</v>
          </cell>
          <cell r="F164">
            <v>1</v>
          </cell>
        </row>
        <row r="165">
          <cell r="E165">
            <v>186757000195</v>
          </cell>
          <cell r="F165">
            <v>4</v>
          </cell>
        </row>
        <row r="166">
          <cell r="E166">
            <v>286865000767</v>
          </cell>
          <cell r="F166">
            <v>1</v>
          </cell>
        </row>
        <row r="167">
          <cell r="E167">
            <v>286865003677</v>
          </cell>
          <cell r="F167">
            <v>8</v>
          </cell>
        </row>
        <row r="168">
          <cell r="E168">
            <v>286757000360</v>
          </cell>
          <cell r="F168">
            <v>1</v>
          </cell>
        </row>
        <row r="169">
          <cell r="E169">
            <v>286757003946</v>
          </cell>
          <cell r="F169">
            <v>1</v>
          </cell>
        </row>
        <row r="170">
          <cell r="E170">
            <v>286865002964</v>
          </cell>
          <cell r="F170">
            <v>6</v>
          </cell>
        </row>
        <row r="171">
          <cell r="E171">
            <v>286757000032</v>
          </cell>
          <cell r="F171">
            <v>3</v>
          </cell>
        </row>
        <row r="172">
          <cell r="E172">
            <v>286757000122</v>
          </cell>
          <cell r="F172">
            <v>1</v>
          </cell>
        </row>
        <row r="173">
          <cell r="E173">
            <v>286865003766</v>
          </cell>
          <cell r="F173">
            <v>1</v>
          </cell>
        </row>
        <row r="174">
          <cell r="E174">
            <v>286865003600</v>
          </cell>
          <cell r="F174">
            <v>1</v>
          </cell>
        </row>
        <row r="175">
          <cell r="E175">
            <v>186757004191</v>
          </cell>
          <cell r="F175">
            <v>2</v>
          </cell>
        </row>
        <row r="176">
          <cell r="E176">
            <v>286865001933</v>
          </cell>
          <cell r="F176">
            <v>3</v>
          </cell>
        </row>
        <row r="177">
          <cell r="E177">
            <v>286760000052</v>
          </cell>
          <cell r="F177">
            <v>1</v>
          </cell>
        </row>
        <row r="178">
          <cell r="E178">
            <v>286760000133</v>
          </cell>
          <cell r="F178">
            <v>2</v>
          </cell>
        </row>
        <row r="179">
          <cell r="E179">
            <v>186760000104</v>
          </cell>
          <cell r="F179">
            <v>10</v>
          </cell>
        </row>
        <row r="180">
          <cell r="E180">
            <v>486760000043</v>
          </cell>
          <cell r="F180">
            <v>2</v>
          </cell>
        </row>
        <row r="181">
          <cell r="E181">
            <v>286760000303</v>
          </cell>
          <cell r="F181">
            <v>1</v>
          </cell>
        </row>
        <row r="182">
          <cell r="E182">
            <v>286760000184</v>
          </cell>
          <cell r="F182">
            <v>3</v>
          </cell>
        </row>
        <row r="183">
          <cell r="E183">
            <v>286568005598</v>
          </cell>
          <cell r="F183">
            <v>1</v>
          </cell>
        </row>
        <row r="184">
          <cell r="E184">
            <v>286568005873</v>
          </cell>
          <cell r="F184">
            <v>7</v>
          </cell>
        </row>
        <row r="185">
          <cell r="E185">
            <v>286568005091</v>
          </cell>
          <cell r="F185">
            <v>3</v>
          </cell>
        </row>
        <row r="186">
          <cell r="E186">
            <v>286865004088</v>
          </cell>
          <cell r="F186">
            <v>1</v>
          </cell>
        </row>
        <row r="187">
          <cell r="E187">
            <v>286865003626</v>
          </cell>
          <cell r="F187">
            <v>1</v>
          </cell>
        </row>
        <row r="188">
          <cell r="E188">
            <v>286865003553</v>
          </cell>
          <cell r="F188">
            <v>7</v>
          </cell>
        </row>
        <row r="189">
          <cell r="E189">
            <v>286865003049</v>
          </cell>
          <cell r="F189">
            <v>1</v>
          </cell>
        </row>
        <row r="190">
          <cell r="E190">
            <v>286865004274</v>
          </cell>
          <cell r="F190">
            <v>1</v>
          </cell>
        </row>
        <row r="191">
          <cell r="E191">
            <v>286865004193</v>
          </cell>
          <cell r="F191">
            <v>6</v>
          </cell>
        </row>
        <row r="192">
          <cell r="E192">
            <v>286865002727</v>
          </cell>
          <cell r="F192">
            <v>1</v>
          </cell>
        </row>
        <row r="193">
          <cell r="E193">
            <v>286865001739</v>
          </cell>
          <cell r="F193">
            <v>6</v>
          </cell>
        </row>
        <row r="194">
          <cell r="E194">
            <v>186865004075</v>
          </cell>
          <cell r="F194">
            <v>6</v>
          </cell>
        </row>
        <row r="195">
          <cell r="E195">
            <v>186865003745</v>
          </cell>
          <cell r="F195">
            <v>2</v>
          </cell>
        </row>
        <row r="196">
          <cell r="E196">
            <v>286865003294</v>
          </cell>
          <cell r="F196">
            <v>1</v>
          </cell>
        </row>
        <row r="197">
          <cell r="E197">
            <v>186865004059</v>
          </cell>
          <cell r="F197">
            <v>12</v>
          </cell>
        </row>
        <row r="198">
          <cell r="E198">
            <v>286865001780</v>
          </cell>
          <cell r="F198">
            <v>2</v>
          </cell>
        </row>
        <row r="199">
          <cell r="E199">
            <v>286865004070</v>
          </cell>
          <cell r="F199">
            <v>3</v>
          </cell>
        </row>
        <row r="200">
          <cell r="E200">
            <v>286865003936</v>
          </cell>
          <cell r="F200">
            <v>4</v>
          </cell>
        </row>
        <row r="201">
          <cell r="E201">
            <v>286865004177</v>
          </cell>
          <cell r="F201">
            <v>1</v>
          </cell>
        </row>
        <row r="202">
          <cell r="E202">
            <v>286865004223</v>
          </cell>
          <cell r="F202">
            <v>1</v>
          </cell>
        </row>
        <row r="203">
          <cell r="E203">
            <v>186865002927</v>
          </cell>
          <cell r="F203">
            <v>20</v>
          </cell>
        </row>
        <row r="204">
          <cell r="E204">
            <v>186865001939</v>
          </cell>
          <cell r="F204">
            <v>4</v>
          </cell>
        </row>
        <row r="205">
          <cell r="E205">
            <v>186865003443</v>
          </cell>
          <cell r="F205">
            <v>4</v>
          </cell>
        </row>
        <row r="206">
          <cell r="E206">
            <v>286865003456</v>
          </cell>
          <cell r="F206">
            <v>1</v>
          </cell>
        </row>
        <row r="207">
          <cell r="E207">
            <v>286865000597</v>
          </cell>
          <cell r="F207">
            <v>2</v>
          </cell>
        </row>
        <row r="208">
          <cell r="E208">
            <v>286865000571</v>
          </cell>
          <cell r="F208">
            <v>11</v>
          </cell>
        </row>
        <row r="209">
          <cell r="E209">
            <v>486865004281</v>
          </cell>
          <cell r="F209">
            <v>1</v>
          </cell>
        </row>
        <row r="210">
          <cell r="E210">
            <v>286865001747</v>
          </cell>
          <cell r="F210">
            <v>1</v>
          </cell>
        </row>
        <row r="211">
          <cell r="E211">
            <v>286885000399</v>
          </cell>
          <cell r="F211">
            <v>1</v>
          </cell>
        </row>
        <row r="212">
          <cell r="E212">
            <v>286885001018</v>
          </cell>
          <cell r="F212">
            <v>1</v>
          </cell>
        </row>
        <row r="213">
          <cell r="E213">
            <v>286885000062</v>
          </cell>
          <cell r="F213">
            <v>2</v>
          </cell>
        </row>
        <row r="214">
          <cell r="E214">
            <v>286885000208</v>
          </cell>
          <cell r="F214">
            <v>1</v>
          </cell>
        </row>
        <row r="215">
          <cell r="E215">
            <v>286885000658</v>
          </cell>
          <cell r="F215">
            <v>4</v>
          </cell>
        </row>
        <row r="216">
          <cell r="E216">
            <v>286885000739</v>
          </cell>
          <cell r="F216">
            <v>1</v>
          </cell>
        </row>
        <row r="217">
          <cell r="E217">
            <v>186885000408</v>
          </cell>
          <cell r="F217">
            <v>7</v>
          </cell>
        </row>
        <row r="218">
          <cell r="E218">
            <v>186885001188</v>
          </cell>
          <cell r="F218">
            <v>28</v>
          </cell>
        </row>
        <row r="219">
          <cell r="E219">
            <v>186885002061</v>
          </cell>
          <cell r="F219">
            <v>12</v>
          </cell>
        </row>
        <row r="220">
          <cell r="E220">
            <v>186885002117</v>
          </cell>
          <cell r="F220">
            <v>2</v>
          </cell>
        </row>
        <row r="221">
          <cell r="E221">
            <v>386885000016</v>
          </cell>
          <cell r="F221">
            <v>13</v>
          </cell>
        </row>
        <row r="222">
          <cell r="E222">
            <v>286885000089</v>
          </cell>
          <cell r="F222">
            <v>1</v>
          </cell>
        </row>
        <row r="223">
          <cell r="E223">
            <v>286885001832</v>
          </cell>
          <cell r="F223">
            <v>2</v>
          </cell>
        </row>
        <row r="224">
          <cell r="E224">
            <v>286885002057</v>
          </cell>
          <cell r="F224">
            <v>9</v>
          </cell>
        </row>
        <row r="225">
          <cell r="E225">
            <v>286885000097</v>
          </cell>
          <cell r="F225">
            <v>5</v>
          </cell>
        </row>
        <row r="226">
          <cell r="E226">
            <v>286885001760</v>
          </cell>
          <cell r="F226">
            <v>1</v>
          </cell>
        </row>
        <row r="227">
          <cell r="E227">
            <v>286885000224</v>
          </cell>
          <cell r="F227">
            <v>1</v>
          </cell>
        </row>
        <row r="228">
          <cell r="E228">
            <v>286885000437</v>
          </cell>
          <cell r="F228">
            <v>1</v>
          </cell>
        </row>
        <row r="229">
          <cell r="E229">
            <v>286885800018</v>
          </cell>
          <cell r="F229">
            <v>1</v>
          </cell>
        </row>
        <row r="230">
          <cell r="F230">
            <v>941</v>
          </cell>
        </row>
      </sheetData>
      <sheetData sheetId="13">
        <row r="1">
          <cell r="E1" t="str">
            <v>DANE_ANTERIOR</v>
          </cell>
          <cell r="F1" t="str">
            <v>Cuenta de GRADO</v>
          </cell>
        </row>
        <row r="2">
          <cell r="E2">
            <v>286001000404</v>
          </cell>
          <cell r="F2">
            <v>1</v>
          </cell>
        </row>
        <row r="3">
          <cell r="E3">
            <v>286001000277</v>
          </cell>
          <cell r="F3">
            <v>1</v>
          </cell>
        </row>
        <row r="4">
          <cell r="E4">
            <v>186001001783</v>
          </cell>
          <cell r="F4">
            <v>1</v>
          </cell>
        </row>
        <row r="5">
          <cell r="E5">
            <v>286001003888</v>
          </cell>
          <cell r="F5">
            <v>1</v>
          </cell>
        </row>
        <row r="6">
          <cell r="E6">
            <v>286001000633</v>
          </cell>
          <cell r="F6">
            <v>1</v>
          </cell>
        </row>
        <row r="7">
          <cell r="E7">
            <v>186001000698</v>
          </cell>
          <cell r="F7">
            <v>1</v>
          </cell>
        </row>
        <row r="8">
          <cell r="E8">
            <v>286320000034</v>
          </cell>
          <cell r="F8">
            <v>1</v>
          </cell>
        </row>
        <row r="9">
          <cell r="E9">
            <v>286320001839</v>
          </cell>
          <cell r="F9">
            <v>11</v>
          </cell>
        </row>
        <row r="10">
          <cell r="E10">
            <v>286320001928</v>
          </cell>
          <cell r="F10">
            <v>1</v>
          </cell>
        </row>
        <row r="11">
          <cell r="E11">
            <v>186320000536</v>
          </cell>
          <cell r="F11">
            <v>1</v>
          </cell>
        </row>
        <row r="12">
          <cell r="E12">
            <v>186320000528</v>
          </cell>
          <cell r="F12">
            <v>13</v>
          </cell>
        </row>
        <row r="13">
          <cell r="E13">
            <v>286320000395</v>
          </cell>
          <cell r="F13">
            <v>6</v>
          </cell>
        </row>
        <row r="14">
          <cell r="E14">
            <v>286320000441</v>
          </cell>
          <cell r="F14">
            <v>1</v>
          </cell>
        </row>
        <row r="15">
          <cell r="E15">
            <v>286320000565</v>
          </cell>
          <cell r="F15">
            <v>1</v>
          </cell>
        </row>
        <row r="16">
          <cell r="E16">
            <v>286320000280</v>
          </cell>
          <cell r="F16">
            <v>1</v>
          </cell>
        </row>
        <row r="17">
          <cell r="E17">
            <v>286320000361</v>
          </cell>
          <cell r="F17">
            <v>2</v>
          </cell>
        </row>
        <row r="18">
          <cell r="E18">
            <v>186320000188</v>
          </cell>
          <cell r="F18">
            <v>1</v>
          </cell>
        </row>
        <row r="19">
          <cell r="E19">
            <v>186320001605</v>
          </cell>
          <cell r="F19">
            <v>1</v>
          </cell>
        </row>
        <row r="20">
          <cell r="E20">
            <v>186320001591</v>
          </cell>
          <cell r="F20">
            <v>1</v>
          </cell>
        </row>
        <row r="21">
          <cell r="E21">
            <v>186320000102</v>
          </cell>
          <cell r="F21">
            <v>2</v>
          </cell>
        </row>
        <row r="22">
          <cell r="E22">
            <v>186320000846</v>
          </cell>
          <cell r="F22">
            <v>3</v>
          </cell>
        </row>
        <row r="23">
          <cell r="E23">
            <v>286320000379</v>
          </cell>
          <cell r="F23">
            <v>1</v>
          </cell>
        </row>
        <row r="24">
          <cell r="E24">
            <v>286320000077</v>
          </cell>
          <cell r="F24">
            <v>1</v>
          </cell>
        </row>
        <row r="25">
          <cell r="E25">
            <v>286320002169</v>
          </cell>
          <cell r="F25">
            <v>1</v>
          </cell>
        </row>
        <row r="26">
          <cell r="E26">
            <v>286568002670</v>
          </cell>
          <cell r="F26">
            <v>1</v>
          </cell>
        </row>
        <row r="27">
          <cell r="E27">
            <v>386568005894</v>
          </cell>
          <cell r="F27">
            <v>1</v>
          </cell>
        </row>
        <row r="28">
          <cell r="E28">
            <v>286568005211</v>
          </cell>
          <cell r="F28">
            <v>3</v>
          </cell>
        </row>
        <row r="29">
          <cell r="E29">
            <v>286568005202</v>
          </cell>
          <cell r="F29">
            <v>29</v>
          </cell>
        </row>
        <row r="30">
          <cell r="E30">
            <v>186568000567</v>
          </cell>
          <cell r="F30">
            <v>2</v>
          </cell>
        </row>
        <row r="31">
          <cell r="E31">
            <v>186568002187</v>
          </cell>
          <cell r="F31">
            <v>1</v>
          </cell>
        </row>
        <row r="32">
          <cell r="E32">
            <v>186568004066</v>
          </cell>
          <cell r="F32">
            <v>1</v>
          </cell>
        </row>
        <row r="33">
          <cell r="E33">
            <v>286568000537</v>
          </cell>
          <cell r="F33">
            <v>1</v>
          </cell>
        </row>
        <row r="34">
          <cell r="E34">
            <v>286568005083</v>
          </cell>
          <cell r="F34">
            <v>3</v>
          </cell>
        </row>
        <row r="35">
          <cell r="E35">
            <v>186568005577</v>
          </cell>
          <cell r="F35">
            <v>1</v>
          </cell>
        </row>
        <row r="36">
          <cell r="E36">
            <v>186568003400</v>
          </cell>
          <cell r="F36">
            <v>1</v>
          </cell>
        </row>
        <row r="37">
          <cell r="E37">
            <v>186568061230</v>
          </cell>
          <cell r="F37">
            <v>1</v>
          </cell>
        </row>
        <row r="38">
          <cell r="E38">
            <v>286568001100</v>
          </cell>
          <cell r="F38">
            <v>1</v>
          </cell>
        </row>
        <row r="39">
          <cell r="E39">
            <v>286568003871</v>
          </cell>
          <cell r="F39">
            <v>4</v>
          </cell>
        </row>
        <row r="40">
          <cell r="E40">
            <v>486568005686</v>
          </cell>
          <cell r="F40">
            <v>6</v>
          </cell>
        </row>
        <row r="41">
          <cell r="E41">
            <v>286568003072</v>
          </cell>
          <cell r="F41">
            <v>1</v>
          </cell>
        </row>
        <row r="42">
          <cell r="E42">
            <v>286568004699</v>
          </cell>
          <cell r="F42">
            <v>1</v>
          </cell>
        </row>
        <row r="43">
          <cell r="E43">
            <v>286568004656</v>
          </cell>
          <cell r="F43">
            <v>1</v>
          </cell>
        </row>
        <row r="44">
          <cell r="E44">
            <v>286568000928</v>
          </cell>
          <cell r="F44">
            <v>1</v>
          </cell>
        </row>
        <row r="45">
          <cell r="E45">
            <v>286568002602</v>
          </cell>
          <cell r="F45">
            <v>2</v>
          </cell>
        </row>
        <row r="46">
          <cell r="E46">
            <v>286569000298</v>
          </cell>
          <cell r="F46">
            <v>1</v>
          </cell>
        </row>
        <row r="47">
          <cell r="E47">
            <v>286569000441</v>
          </cell>
          <cell r="F47">
            <v>1</v>
          </cell>
        </row>
        <row r="48">
          <cell r="E48">
            <v>286001000102</v>
          </cell>
          <cell r="F48">
            <v>1</v>
          </cell>
        </row>
        <row r="49">
          <cell r="E49">
            <v>286001002636</v>
          </cell>
          <cell r="F49">
            <v>18</v>
          </cell>
        </row>
        <row r="50">
          <cell r="E50">
            <v>286001001516</v>
          </cell>
          <cell r="F50">
            <v>1</v>
          </cell>
        </row>
        <row r="51">
          <cell r="E51">
            <v>486001000713</v>
          </cell>
          <cell r="F51">
            <v>2</v>
          </cell>
        </row>
        <row r="52">
          <cell r="E52">
            <v>286573004036</v>
          </cell>
          <cell r="F52">
            <v>1</v>
          </cell>
        </row>
        <row r="53">
          <cell r="E53">
            <v>186573004619</v>
          </cell>
          <cell r="F53">
            <v>5</v>
          </cell>
        </row>
        <row r="54">
          <cell r="E54">
            <v>186573000371</v>
          </cell>
          <cell r="F54">
            <v>4</v>
          </cell>
        </row>
        <row r="55">
          <cell r="E55">
            <v>186573001415</v>
          </cell>
          <cell r="F55">
            <v>1</v>
          </cell>
        </row>
        <row r="56">
          <cell r="E56">
            <v>186573000354</v>
          </cell>
          <cell r="F56">
            <v>3</v>
          </cell>
        </row>
        <row r="57">
          <cell r="E57">
            <v>286573003978</v>
          </cell>
          <cell r="F57">
            <v>1</v>
          </cell>
        </row>
        <row r="58">
          <cell r="E58">
            <v>286573000031</v>
          </cell>
          <cell r="F58">
            <v>1</v>
          </cell>
        </row>
        <row r="59">
          <cell r="E59">
            <v>286573000979</v>
          </cell>
          <cell r="F59">
            <v>1</v>
          </cell>
        </row>
        <row r="60">
          <cell r="E60">
            <v>186573004601</v>
          </cell>
          <cell r="F60">
            <v>1</v>
          </cell>
        </row>
        <row r="61">
          <cell r="E61">
            <v>386749000045</v>
          </cell>
          <cell r="F61">
            <v>1</v>
          </cell>
        </row>
        <row r="62">
          <cell r="E62">
            <v>186749000577</v>
          </cell>
          <cell r="F62">
            <v>3</v>
          </cell>
        </row>
        <row r="63">
          <cell r="E63">
            <v>386749000452</v>
          </cell>
          <cell r="F63">
            <v>3</v>
          </cell>
        </row>
        <row r="64">
          <cell r="E64">
            <v>286865003677</v>
          </cell>
          <cell r="F64">
            <v>3</v>
          </cell>
        </row>
        <row r="65">
          <cell r="E65">
            <v>286568060983</v>
          </cell>
          <cell r="F65">
            <v>2</v>
          </cell>
        </row>
        <row r="66">
          <cell r="E66">
            <v>286757000246</v>
          </cell>
          <cell r="F66">
            <v>34</v>
          </cell>
        </row>
        <row r="67">
          <cell r="E67">
            <v>286757000032</v>
          </cell>
          <cell r="F67">
            <v>2</v>
          </cell>
        </row>
        <row r="68">
          <cell r="E68">
            <v>286865003600</v>
          </cell>
          <cell r="F68">
            <v>1</v>
          </cell>
        </row>
        <row r="69">
          <cell r="E69">
            <v>186760000104</v>
          </cell>
          <cell r="F69">
            <v>4</v>
          </cell>
        </row>
        <row r="70">
          <cell r="E70">
            <v>486760000043</v>
          </cell>
          <cell r="F70">
            <v>1</v>
          </cell>
        </row>
        <row r="71">
          <cell r="E71">
            <v>286865001658</v>
          </cell>
          <cell r="F71">
            <v>2</v>
          </cell>
        </row>
        <row r="72">
          <cell r="E72">
            <v>286865003553</v>
          </cell>
          <cell r="F72">
            <v>1</v>
          </cell>
        </row>
        <row r="73">
          <cell r="E73">
            <v>186865004059</v>
          </cell>
          <cell r="F73">
            <v>5</v>
          </cell>
        </row>
        <row r="74">
          <cell r="E74">
            <v>286865003936</v>
          </cell>
          <cell r="F74">
            <v>3</v>
          </cell>
        </row>
        <row r="75">
          <cell r="E75">
            <v>186865002927</v>
          </cell>
          <cell r="F75">
            <v>4</v>
          </cell>
        </row>
        <row r="76">
          <cell r="E76">
            <v>186865001939</v>
          </cell>
          <cell r="F76">
            <v>5</v>
          </cell>
        </row>
        <row r="77">
          <cell r="E77">
            <v>286865000571</v>
          </cell>
          <cell r="F77">
            <v>4</v>
          </cell>
        </row>
        <row r="78">
          <cell r="E78">
            <v>486865004281</v>
          </cell>
          <cell r="F78">
            <v>1</v>
          </cell>
        </row>
        <row r="79">
          <cell r="E79">
            <v>186885000408</v>
          </cell>
          <cell r="F79">
            <v>1</v>
          </cell>
        </row>
        <row r="80">
          <cell r="E80">
            <v>186885001188</v>
          </cell>
          <cell r="F80">
            <v>2</v>
          </cell>
        </row>
        <row r="81">
          <cell r="E81">
            <v>386885000016</v>
          </cell>
          <cell r="F81">
            <v>1</v>
          </cell>
        </row>
        <row r="82">
          <cell r="E82">
            <v>286885002057</v>
          </cell>
          <cell r="F82">
            <v>2</v>
          </cell>
        </row>
        <row r="83">
          <cell r="F83">
            <v>244</v>
          </cell>
        </row>
      </sheetData>
      <sheetData sheetId="14"/>
      <sheetData sheetId="15">
        <row r="2">
          <cell r="C2" t="str">
            <v>DANE_ANTERIOR</v>
          </cell>
          <cell r="D2" t="str">
            <v>4 - 8,9</v>
          </cell>
          <cell r="E2" t="str">
            <v>9 -13,9</v>
          </cell>
          <cell r="F2" t="str">
            <v>14 EN ADELANTE</v>
          </cell>
        </row>
        <row r="3">
          <cell r="C3">
            <v>186001000175</v>
          </cell>
          <cell r="D3">
            <v>231</v>
          </cell>
          <cell r="E3">
            <v>269</v>
          </cell>
          <cell r="F3">
            <v>160</v>
          </cell>
        </row>
        <row r="4">
          <cell r="C4">
            <v>186001000230</v>
          </cell>
          <cell r="D4">
            <v>114</v>
          </cell>
          <cell r="E4">
            <v>53</v>
          </cell>
          <cell r="F4">
            <v>2</v>
          </cell>
        </row>
        <row r="5">
          <cell r="C5">
            <v>186001000248</v>
          </cell>
          <cell r="D5">
            <v>150</v>
          </cell>
          <cell r="E5">
            <v>107</v>
          </cell>
          <cell r="F5">
            <v>0</v>
          </cell>
        </row>
        <row r="6">
          <cell r="C6">
            <v>186001003565</v>
          </cell>
          <cell r="D6">
            <v>125</v>
          </cell>
          <cell r="E6">
            <v>247</v>
          </cell>
          <cell r="F6">
            <v>208</v>
          </cell>
        </row>
        <row r="7">
          <cell r="C7">
            <v>186001003590</v>
          </cell>
          <cell r="D7">
            <v>28</v>
          </cell>
          <cell r="E7">
            <v>29</v>
          </cell>
          <cell r="F7">
            <v>1</v>
          </cell>
        </row>
        <row r="8">
          <cell r="C8">
            <v>186001000698</v>
          </cell>
          <cell r="D8">
            <v>78</v>
          </cell>
          <cell r="E8">
            <v>134</v>
          </cell>
          <cell r="F8">
            <v>96</v>
          </cell>
        </row>
        <row r="9">
          <cell r="C9">
            <v>186001001783</v>
          </cell>
          <cell r="D9">
            <v>72</v>
          </cell>
          <cell r="E9">
            <v>140</v>
          </cell>
          <cell r="F9">
            <v>66</v>
          </cell>
        </row>
        <row r="10">
          <cell r="C10">
            <v>186001002241</v>
          </cell>
          <cell r="D10">
            <v>63</v>
          </cell>
          <cell r="E10">
            <v>81</v>
          </cell>
          <cell r="F10">
            <v>25</v>
          </cell>
        </row>
        <row r="11">
          <cell r="C11">
            <v>186001002798</v>
          </cell>
          <cell r="D11">
            <v>40</v>
          </cell>
          <cell r="E11">
            <v>17</v>
          </cell>
          <cell r="F11">
            <v>2</v>
          </cell>
        </row>
        <row r="12">
          <cell r="C12">
            <v>286001003951</v>
          </cell>
          <cell r="D12">
            <v>0</v>
          </cell>
          <cell r="E12">
            <v>43</v>
          </cell>
          <cell r="F12">
            <v>118</v>
          </cell>
        </row>
        <row r="13">
          <cell r="C13">
            <v>186001003603</v>
          </cell>
          <cell r="D13">
            <v>104</v>
          </cell>
          <cell r="E13">
            <v>227</v>
          </cell>
          <cell r="F13">
            <v>214</v>
          </cell>
        </row>
        <row r="14">
          <cell r="C14">
            <v>286001000269</v>
          </cell>
          <cell r="D14">
            <v>4</v>
          </cell>
          <cell r="E14">
            <v>3</v>
          </cell>
          <cell r="F14">
            <v>0</v>
          </cell>
        </row>
        <row r="15">
          <cell r="C15">
            <v>286001000277</v>
          </cell>
          <cell r="D15">
            <v>91</v>
          </cell>
          <cell r="E15">
            <v>144</v>
          </cell>
          <cell r="F15">
            <v>198</v>
          </cell>
        </row>
        <row r="16">
          <cell r="C16">
            <v>286001000404</v>
          </cell>
          <cell r="D16">
            <v>49</v>
          </cell>
          <cell r="E16">
            <v>34</v>
          </cell>
          <cell r="F16">
            <v>2</v>
          </cell>
        </row>
        <row r="17">
          <cell r="C17">
            <v>286001000650</v>
          </cell>
          <cell r="D17">
            <v>21</v>
          </cell>
          <cell r="E17">
            <v>21</v>
          </cell>
          <cell r="F17">
            <v>0</v>
          </cell>
        </row>
        <row r="18">
          <cell r="C18">
            <v>286885001565</v>
          </cell>
          <cell r="D18">
            <v>8</v>
          </cell>
          <cell r="E18">
            <v>1</v>
          </cell>
          <cell r="F18">
            <v>0</v>
          </cell>
        </row>
        <row r="19">
          <cell r="C19">
            <v>286001000293</v>
          </cell>
          <cell r="D19">
            <v>41</v>
          </cell>
          <cell r="E19">
            <v>53</v>
          </cell>
          <cell r="F19">
            <v>5</v>
          </cell>
        </row>
        <row r="20">
          <cell r="C20">
            <v>286001000358</v>
          </cell>
          <cell r="D20">
            <v>4</v>
          </cell>
          <cell r="E20">
            <v>2</v>
          </cell>
          <cell r="F20">
            <v>0</v>
          </cell>
        </row>
        <row r="21">
          <cell r="C21">
            <v>286001000366</v>
          </cell>
          <cell r="D21">
            <v>12</v>
          </cell>
          <cell r="E21">
            <v>6</v>
          </cell>
          <cell r="F21">
            <v>0</v>
          </cell>
        </row>
        <row r="22">
          <cell r="C22">
            <v>286001001893</v>
          </cell>
          <cell r="D22">
            <v>3</v>
          </cell>
          <cell r="E22">
            <v>1</v>
          </cell>
          <cell r="F22">
            <v>0</v>
          </cell>
        </row>
        <row r="23">
          <cell r="C23">
            <v>286001002563</v>
          </cell>
          <cell r="D23">
            <v>3</v>
          </cell>
          <cell r="E23">
            <v>1</v>
          </cell>
          <cell r="F23">
            <v>0</v>
          </cell>
        </row>
        <row r="24">
          <cell r="C24">
            <v>286001000633</v>
          </cell>
          <cell r="D24">
            <v>24</v>
          </cell>
          <cell r="E24">
            <v>119</v>
          </cell>
          <cell r="F24">
            <v>129</v>
          </cell>
        </row>
        <row r="25">
          <cell r="C25">
            <v>286001003888</v>
          </cell>
          <cell r="D25">
            <v>27</v>
          </cell>
          <cell r="E25">
            <v>34</v>
          </cell>
          <cell r="F25">
            <v>2</v>
          </cell>
        </row>
        <row r="26">
          <cell r="C26">
            <v>286001003896</v>
          </cell>
          <cell r="D26">
            <v>24</v>
          </cell>
          <cell r="E26">
            <v>22</v>
          </cell>
          <cell r="F26">
            <v>1</v>
          </cell>
        </row>
        <row r="27">
          <cell r="C27">
            <v>286001003900</v>
          </cell>
          <cell r="D27">
            <v>6</v>
          </cell>
          <cell r="E27">
            <v>7</v>
          </cell>
          <cell r="F27">
            <v>1</v>
          </cell>
        </row>
        <row r="28">
          <cell r="C28">
            <v>286001000374</v>
          </cell>
          <cell r="D28">
            <v>60</v>
          </cell>
          <cell r="E28">
            <v>49</v>
          </cell>
          <cell r="F28">
            <v>2</v>
          </cell>
        </row>
        <row r="29">
          <cell r="C29">
            <v>286001000382</v>
          </cell>
          <cell r="D29">
            <v>10</v>
          </cell>
          <cell r="E29">
            <v>4</v>
          </cell>
          <cell r="F29">
            <v>0</v>
          </cell>
        </row>
        <row r="30">
          <cell r="C30">
            <v>286001001656</v>
          </cell>
          <cell r="D30">
            <v>9</v>
          </cell>
          <cell r="E30">
            <v>4</v>
          </cell>
          <cell r="F30">
            <v>1</v>
          </cell>
        </row>
        <row r="31">
          <cell r="C31">
            <v>286001001800</v>
          </cell>
          <cell r="D31">
            <v>10</v>
          </cell>
          <cell r="E31">
            <v>4</v>
          </cell>
          <cell r="F31">
            <v>0</v>
          </cell>
        </row>
        <row r="32">
          <cell r="C32">
            <v>286001003446</v>
          </cell>
          <cell r="D32">
            <v>4</v>
          </cell>
          <cell r="E32">
            <v>5</v>
          </cell>
          <cell r="F32">
            <v>0</v>
          </cell>
        </row>
        <row r="33">
          <cell r="C33">
            <v>286001003993</v>
          </cell>
          <cell r="D33">
            <v>65</v>
          </cell>
          <cell r="E33">
            <v>53</v>
          </cell>
          <cell r="F33">
            <v>2</v>
          </cell>
        </row>
        <row r="34">
          <cell r="C34">
            <v>286001004001</v>
          </cell>
          <cell r="D34">
            <v>17</v>
          </cell>
          <cell r="E34">
            <v>14</v>
          </cell>
          <cell r="F34">
            <v>1</v>
          </cell>
        </row>
        <row r="35">
          <cell r="C35">
            <v>286001800001</v>
          </cell>
          <cell r="D35">
            <v>8</v>
          </cell>
          <cell r="E35">
            <v>4</v>
          </cell>
          <cell r="F35">
            <v>1</v>
          </cell>
        </row>
        <row r="36">
          <cell r="C36">
            <v>286001000021</v>
          </cell>
          <cell r="D36">
            <v>11</v>
          </cell>
          <cell r="E36">
            <v>9</v>
          </cell>
          <cell r="F36">
            <v>0</v>
          </cell>
        </row>
        <row r="37">
          <cell r="C37">
            <v>286001000111</v>
          </cell>
          <cell r="D37">
            <v>6</v>
          </cell>
          <cell r="E37">
            <v>5</v>
          </cell>
          <cell r="F37">
            <v>0</v>
          </cell>
        </row>
        <row r="38">
          <cell r="C38">
            <v>286001000421</v>
          </cell>
          <cell r="D38">
            <v>6</v>
          </cell>
          <cell r="E38">
            <v>7</v>
          </cell>
          <cell r="F38">
            <v>0</v>
          </cell>
        </row>
        <row r="39">
          <cell r="C39">
            <v>286001003292</v>
          </cell>
          <cell r="D39">
            <v>0</v>
          </cell>
          <cell r="E39">
            <v>61</v>
          </cell>
          <cell r="F39">
            <v>92</v>
          </cell>
        </row>
        <row r="40">
          <cell r="C40">
            <v>286001003667</v>
          </cell>
          <cell r="D40">
            <v>2</v>
          </cell>
          <cell r="E40">
            <v>8</v>
          </cell>
          <cell r="F40">
            <v>0</v>
          </cell>
        </row>
        <row r="41">
          <cell r="C41">
            <v>486001000012</v>
          </cell>
          <cell r="D41">
            <v>9</v>
          </cell>
          <cell r="E41">
            <v>2</v>
          </cell>
          <cell r="F41">
            <v>0</v>
          </cell>
        </row>
        <row r="42">
          <cell r="C42">
            <v>486001000071</v>
          </cell>
          <cell r="D42">
            <v>66</v>
          </cell>
          <cell r="E42">
            <v>50</v>
          </cell>
          <cell r="F42">
            <v>0</v>
          </cell>
        </row>
        <row r="43">
          <cell r="C43">
            <v>286001003390</v>
          </cell>
          <cell r="D43">
            <v>31</v>
          </cell>
          <cell r="E43">
            <v>17</v>
          </cell>
          <cell r="F43">
            <v>0</v>
          </cell>
        </row>
        <row r="44">
          <cell r="C44">
            <v>286001003543</v>
          </cell>
          <cell r="D44">
            <v>0</v>
          </cell>
          <cell r="E44">
            <v>33</v>
          </cell>
          <cell r="F44">
            <v>74</v>
          </cell>
        </row>
        <row r="45">
          <cell r="C45">
            <v>286001003977</v>
          </cell>
          <cell r="D45">
            <v>4</v>
          </cell>
          <cell r="E45">
            <v>8</v>
          </cell>
          <cell r="F45">
            <v>0</v>
          </cell>
        </row>
        <row r="46">
          <cell r="C46">
            <v>486001000349</v>
          </cell>
          <cell r="D46">
            <v>39</v>
          </cell>
          <cell r="E46">
            <v>33</v>
          </cell>
          <cell r="F46">
            <v>2</v>
          </cell>
        </row>
        <row r="47">
          <cell r="C47">
            <v>486001000721</v>
          </cell>
          <cell r="D47">
            <v>12</v>
          </cell>
          <cell r="E47">
            <v>10</v>
          </cell>
          <cell r="F47">
            <v>0</v>
          </cell>
        </row>
        <row r="48">
          <cell r="C48">
            <v>186219000011</v>
          </cell>
          <cell r="D48">
            <v>103</v>
          </cell>
          <cell r="E48">
            <v>86</v>
          </cell>
          <cell r="F48">
            <v>0</v>
          </cell>
        </row>
        <row r="49">
          <cell r="C49">
            <v>186219000070</v>
          </cell>
          <cell r="D49">
            <v>0</v>
          </cell>
          <cell r="E49">
            <v>140</v>
          </cell>
          <cell r="F49">
            <v>186</v>
          </cell>
        </row>
        <row r="50">
          <cell r="C50">
            <v>286219000104</v>
          </cell>
          <cell r="D50">
            <v>63</v>
          </cell>
          <cell r="E50">
            <v>49</v>
          </cell>
          <cell r="F50">
            <v>1</v>
          </cell>
        </row>
        <row r="51">
          <cell r="C51">
            <v>286219000139</v>
          </cell>
          <cell r="D51">
            <v>52</v>
          </cell>
          <cell r="E51">
            <v>72</v>
          </cell>
          <cell r="F51">
            <v>58</v>
          </cell>
        </row>
        <row r="52">
          <cell r="C52">
            <v>286219000112</v>
          </cell>
          <cell r="D52">
            <v>3</v>
          </cell>
          <cell r="E52">
            <v>3</v>
          </cell>
          <cell r="F52">
            <v>1</v>
          </cell>
        </row>
        <row r="53">
          <cell r="C53">
            <v>286219000171</v>
          </cell>
          <cell r="D53">
            <v>15</v>
          </cell>
          <cell r="E53">
            <v>6</v>
          </cell>
          <cell r="F53">
            <v>0</v>
          </cell>
        </row>
        <row r="54">
          <cell r="C54">
            <v>186320000102</v>
          </cell>
          <cell r="D54">
            <v>97</v>
          </cell>
          <cell r="E54">
            <v>74</v>
          </cell>
          <cell r="F54">
            <v>0</v>
          </cell>
        </row>
        <row r="55">
          <cell r="C55">
            <v>186320000188</v>
          </cell>
          <cell r="D55">
            <v>0</v>
          </cell>
          <cell r="E55">
            <v>169</v>
          </cell>
          <cell r="F55">
            <v>575</v>
          </cell>
        </row>
        <row r="56">
          <cell r="C56">
            <v>186320000846</v>
          </cell>
          <cell r="D56">
            <v>366</v>
          </cell>
          <cell r="E56">
            <v>244</v>
          </cell>
          <cell r="F56">
            <v>0</v>
          </cell>
        </row>
        <row r="57">
          <cell r="C57">
            <v>186320001591</v>
          </cell>
          <cell r="D57">
            <v>136</v>
          </cell>
          <cell r="E57">
            <v>95</v>
          </cell>
          <cell r="F57">
            <v>0</v>
          </cell>
        </row>
        <row r="58">
          <cell r="C58">
            <v>186320001605</v>
          </cell>
          <cell r="D58">
            <v>156</v>
          </cell>
          <cell r="E58">
            <v>92</v>
          </cell>
          <cell r="F58">
            <v>1</v>
          </cell>
        </row>
        <row r="59">
          <cell r="C59">
            <v>186320000528</v>
          </cell>
          <cell r="D59">
            <v>185</v>
          </cell>
          <cell r="E59">
            <v>215</v>
          </cell>
          <cell r="F59">
            <v>176</v>
          </cell>
        </row>
        <row r="60">
          <cell r="C60">
            <v>186320000536</v>
          </cell>
          <cell r="D60">
            <v>207</v>
          </cell>
          <cell r="E60">
            <v>350</v>
          </cell>
          <cell r="F60">
            <v>236</v>
          </cell>
        </row>
        <row r="61">
          <cell r="C61">
            <v>286320000140</v>
          </cell>
          <cell r="D61">
            <v>18</v>
          </cell>
          <cell r="E61">
            <v>19</v>
          </cell>
          <cell r="F61">
            <v>2</v>
          </cell>
        </row>
        <row r="62">
          <cell r="C62">
            <v>286320001405</v>
          </cell>
          <cell r="D62">
            <v>28</v>
          </cell>
          <cell r="E62">
            <v>65</v>
          </cell>
          <cell r="F62">
            <v>52</v>
          </cell>
        </row>
        <row r="63">
          <cell r="C63">
            <v>286320001529</v>
          </cell>
          <cell r="D63">
            <v>4</v>
          </cell>
          <cell r="E63">
            <v>5</v>
          </cell>
          <cell r="F63">
            <v>0</v>
          </cell>
        </row>
        <row r="64">
          <cell r="C64">
            <v>286320001634</v>
          </cell>
          <cell r="D64">
            <v>7</v>
          </cell>
          <cell r="E64">
            <v>9</v>
          </cell>
          <cell r="F64">
            <v>0</v>
          </cell>
        </row>
        <row r="65">
          <cell r="C65">
            <v>286320001723</v>
          </cell>
          <cell r="D65">
            <v>2</v>
          </cell>
          <cell r="E65">
            <v>2</v>
          </cell>
          <cell r="F65">
            <v>1</v>
          </cell>
        </row>
        <row r="66">
          <cell r="C66">
            <v>286320002169</v>
          </cell>
          <cell r="D66">
            <v>5</v>
          </cell>
          <cell r="E66">
            <v>6</v>
          </cell>
          <cell r="F66">
            <v>0</v>
          </cell>
        </row>
        <row r="67">
          <cell r="C67">
            <v>286320002380</v>
          </cell>
          <cell r="D67">
            <v>3</v>
          </cell>
          <cell r="E67">
            <v>7</v>
          </cell>
          <cell r="F67">
            <v>0</v>
          </cell>
        </row>
        <row r="68">
          <cell r="C68">
            <v>286320002461</v>
          </cell>
          <cell r="D68">
            <v>17</v>
          </cell>
          <cell r="E68">
            <v>12</v>
          </cell>
          <cell r="F68">
            <v>0</v>
          </cell>
        </row>
        <row r="69">
          <cell r="C69">
            <v>286320002568</v>
          </cell>
          <cell r="D69">
            <v>7</v>
          </cell>
          <cell r="E69">
            <v>4</v>
          </cell>
          <cell r="F69">
            <v>0</v>
          </cell>
        </row>
        <row r="70">
          <cell r="C70">
            <v>286320002576</v>
          </cell>
          <cell r="D70">
            <v>3</v>
          </cell>
          <cell r="E70">
            <v>3</v>
          </cell>
          <cell r="F70">
            <v>0</v>
          </cell>
        </row>
        <row r="71">
          <cell r="C71">
            <v>186320000081</v>
          </cell>
          <cell r="D71">
            <v>22</v>
          </cell>
          <cell r="E71">
            <v>11</v>
          </cell>
          <cell r="F71">
            <v>1</v>
          </cell>
        </row>
        <row r="72">
          <cell r="C72">
            <v>286320000298</v>
          </cell>
          <cell r="D72">
            <v>11</v>
          </cell>
          <cell r="E72">
            <v>8</v>
          </cell>
          <cell r="F72">
            <v>0</v>
          </cell>
        </row>
        <row r="73">
          <cell r="C73">
            <v>286320001235</v>
          </cell>
          <cell r="D73">
            <v>10</v>
          </cell>
          <cell r="E73">
            <v>11</v>
          </cell>
          <cell r="F73">
            <v>1</v>
          </cell>
        </row>
        <row r="74">
          <cell r="C74">
            <v>286320001332</v>
          </cell>
          <cell r="D74">
            <v>4</v>
          </cell>
          <cell r="E74">
            <v>6</v>
          </cell>
          <cell r="F74">
            <v>0</v>
          </cell>
        </row>
        <row r="75">
          <cell r="C75">
            <v>286320001341</v>
          </cell>
          <cell r="D75">
            <v>6</v>
          </cell>
          <cell r="E75">
            <v>3</v>
          </cell>
          <cell r="F75">
            <v>0</v>
          </cell>
        </row>
        <row r="76">
          <cell r="C76">
            <v>286320001910</v>
          </cell>
          <cell r="D76">
            <v>5</v>
          </cell>
          <cell r="E76">
            <v>4</v>
          </cell>
          <cell r="F76">
            <v>0</v>
          </cell>
        </row>
        <row r="77">
          <cell r="C77">
            <v>286320002479</v>
          </cell>
          <cell r="D77">
            <v>3</v>
          </cell>
          <cell r="E77">
            <v>3</v>
          </cell>
          <cell r="F77">
            <v>0</v>
          </cell>
        </row>
        <row r="78">
          <cell r="C78">
            <v>286320002487</v>
          </cell>
          <cell r="D78">
            <v>13</v>
          </cell>
          <cell r="E78">
            <v>10</v>
          </cell>
          <cell r="F78">
            <v>3</v>
          </cell>
        </row>
        <row r="79">
          <cell r="C79">
            <v>286320000131</v>
          </cell>
          <cell r="D79">
            <v>20</v>
          </cell>
          <cell r="E79">
            <v>15</v>
          </cell>
          <cell r="F79">
            <v>0</v>
          </cell>
        </row>
        <row r="80">
          <cell r="C80">
            <v>286320000271</v>
          </cell>
          <cell r="D80">
            <v>5</v>
          </cell>
          <cell r="E80">
            <v>0</v>
          </cell>
          <cell r="F80">
            <v>0</v>
          </cell>
        </row>
        <row r="81">
          <cell r="C81">
            <v>286320000301</v>
          </cell>
          <cell r="D81">
            <v>11</v>
          </cell>
          <cell r="E81">
            <v>29</v>
          </cell>
          <cell r="F81">
            <v>23</v>
          </cell>
        </row>
        <row r="82">
          <cell r="C82">
            <v>286320001189</v>
          </cell>
          <cell r="D82">
            <v>8</v>
          </cell>
          <cell r="E82">
            <v>3</v>
          </cell>
          <cell r="F82">
            <v>1</v>
          </cell>
        </row>
        <row r="83">
          <cell r="C83">
            <v>286320001201</v>
          </cell>
          <cell r="D83">
            <v>4</v>
          </cell>
          <cell r="E83">
            <v>2</v>
          </cell>
          <cell r="F83">
            <v>0</v>
          </cell>
        </row>
        <row r="84">
          <cell r="C84">
            <v>286320001383</v>
          </cell>
          <cell r="D84">
            <v>15</v>
          </cell>
          <cell r="E84">
            <v>8</v>
          </cell>
          <cell r="F84">
            <v>0</v>
          </cell>
        </row>
        <row r="85">
          <cell r="C85">
            <v>286320001693</v>
          </cell>
          <cell r="D85">
            <v>3</v>
          </cell>
          <cell r="E85">
            <v>3</v>
          </cell>
          <cell r="F85">
            <v>0</v>
          </cell>
        </row>
        <row r="86">
          <cell r="C86">
            <v>286320001898</v>
          </cell>
          <cell r="D86">
            <v>4</v>
          </cell>
          <cell r="E86">
            <v>2</v>
          </cell>
          <cell r="F86">
            <v>2</v>
          </cell>
        </row>
        <row r="87">
          <cell r="C87">
            <v>286320000093</v>
          </cell>
          <cell r="D87">
            <v>3</v>
          </cell>
          <cell r="E87">
            <v>5</v>
          </cell>
          <cell r="F87">
            <v>0</v>
          </cell>
        </row>
        <row r="88">
          <cell r="C88">
            <v>286320000247</v>
          </cell>
          <cell r="D88">
            <v>21</v>
          </cell>
          <cell r="E88">
            <v>13</v>
          </cell>
          <cell r="F88">
            <v>0</v>
          </cell>
        </row>
        <row r="89">
          <cell r="C89">
            <v>286320000280</v>
          </cell>
          <cell r="D89">
            <v>3</v>
          </cell>
          <cell r="E89">
            <v>5</v>
          </cell>
          <cell r="F89">
            <v>0</v>
          </cell>
        </row>
        <row r="90">
          <cell r="C90">
            <v>286320000361</v>
          </cell>
          <cell r="D90">
            <v>26</v>
          </cell>
          <cell r="E90">
            <v>103</v>
          </cell>
          <cell r="F90">
            <v>114</v>
          </cell>
        </row>
        <row r="91">
          <cell r="C91">
            <v>286320000387</v>
          </cell>
          <cell r="D91">
            <v>8</v>
          </cell>
          <cell r="E91">
            <v>3</v>
          </cell>
          <cell r="F91">
            <v>0</v>
          </cell>
        </row>
        <row r="92">
          <cell r="C92">
            <v>286320000409</v>
          </cell>
          <cell r="D92">
            <v>5</v>
          </cell>
          <cell r="E92">
            <v>4</v>
          </cell>
          <cell r="F92">
            <v>0</v>
          </cell>
        </row>
        <row r="93">
          <cell r="C93">
            <v>286320000433</v>
          </cell>
          <cell r="D93">
            <v>4</v>
          </cell>
          <cell r="E93">
            <v>3</v>
          </cell>
          <cell r="F93">
            <v>0</v>
          </cell>
        </row>
        <row r="94">
          <cell r="C94">
            <v>286320001642</v>
          </cell>
          <cell r="D94">
            <v>6</v>
          </cell>
          <cell r="E94">
            <v>3</v>
          </cell>
          <cell r="F94">
            <v>0</v>
          </cell>
        </row>
        <row r="95">
          <cell r="C95">
            <v>286320002398</v>
          </cell>
          <cell r="D95">
            <v>2</v>
          </cell>
          <cell r="E95">
            <v>3</v>
          </cell>
          <cell r="F95">
            <v>0</v>
          </cell>
        </row>
        <row r="96">
          <cell r="C96">
            <v>286320000026</v>
          </cell>
          <cell r="D96">
            <v>2</v>
          </cell>
          <cell r="E96">
            <v>2</v>
          </cell>
          <cell r="F96">
            <v>0</v>
          </cell>
        </row>
        <row r="97">
          <cell r="C97">
            <v>286320000115</v>
          </cell>
          <cell r="D97">
            <v>8</v>
          </cell>
          <cell r="E97">
            <v>8</v>
          </cell>
          <cell r="F97">
            <v>1</v>
          </cell>
        </row>
        <row r="98">
          <cell r="C98">
            <v>286320000204</v>
          </cell>
          <cell r="D98">
            <v>4</v>
          </cell>
          <cell r="E98">
            <v>4</v>
          </cell>
          <cell r="F98">
            <v>0</v>
          </cell>
        </row>
        <row r="99">
          <cell r="C99">
            <v>286320000263</v>
          </cell>
          <cell r="D99">
            <v>8</v>
          </cell>
          <cell r="E99">
            <v>1</v>
          </cell>
          <cell r="F99">
            <v>0</v>
          </cell>
        </row>
        <row r="100">
          <cell r="C100">
            <v>286320000379</v>
          </cell>
          <cell r="D100">
            <v>53</v>
          </cell>
          <cell r="E100">
            <v>149</v>
          </cell>
          <cell r="F100">
            <v>160</v>
          </cell>
        </row>
        <row r="101">
          <cell r="C101">
            <v>286320000476</v>
          </cell>
          <cell r="D101">
            <v>5</v>
          </cell>
          <cell r="E101">
            <v>5</v>
          </cell>
          <cell r="F101">
            <v>1</v>
          </cell>
        </row>
        <row r="102">
          <cell r="C102">
            <v>286320000867</v>
          </cell>
          <cell r="D102">
            <v>2</v>
          </cell>
          <cell r="E102">
            <v>0</v>
          </cell>
          <cell r="F102">
            <v>0</v>
          </cell>
        </row>
        <row r="103">
          <cell r="C103">
            <v>286320000964</v>
          </cell>
          <cell r="D103">
            <v>4</v>
          </cell>
          <cell r="E103">
            <v>0</v>
          </cell>
          <cell r="F103">
            <v>0</v>
          </cell>
        </row>
        <row r="104">
          <cell r="C104">
            <v>286320001804</v>
          </cell>
          <cell r="D104">
            <v>6</v>
          </cell>
          <cell r="E104">
            <v>4</v>
          </cell>
          <cell r="F104">
            <v>0</v>
          </cell>
        </row>
        <row r="105">
          <cell r="C105">
            <v>286320002291</v>
          </cell>
          <cell r="D105">
            <v>2</v>
          </cell>
          <cell r="E105">
            <v>3</v>
          </cell>
          <cell r="F105">
            <v>0</v>
          </cell>
        </row>
        <row r="106">
          <cell r="C106">
            <v>286320002341</v>
          </cell>
          <cell r="D106">
            <v>2</v>
          </cell>
          <cell r="E106">
            <v>1</v>
          </cell>
          <cell r="F106">
            <v>0</v>
          </cell>
        </row>
        <row r="107">
          <cell r="C107">
            <v>486320000025</v>
          </cell>
          <cell r="D107">
            <v>26</v>
          </cell>
          <cell r="E107">
            <v>14</v>
          </cell>
          <cell r="F107">
            <v>0</v>
          </cell>
        </row>
        <row r="108">
          <cell r="C108">
            <v>486320001960</v>
          </cell>
          <cell r="D108">
            <v>8</v>
          </cell>
          <cell r="E108">
            <v>4</v>
          </cell>
          <cell r="F108">
            <v>0</v>
          </cell>
        </row>
        <row r="109">
          <cell r="C109">
            <v>486320002281</v>
          </cell>
          <cell r="D109">
            <v>10</v>
          </cell>
          <cell r="E109">
            <v>2</v>
          </cell>
          <cell r="F109">
            <v>0</v>
          </cell>
        </row>
        <row r="110">
          <cell r="C110">
            <v>286320000395</v>
          </cell>
          <cell r="D110">
            <v>36</v>
          </cell>
          <cell r="E110">
            <v>88</v>
          </cell>
          <cell r="F110">
            <v>99</v>
          </cell>
        </row>
        <row r="111">
          <cell r="C111">
            <v>286320000417</v>
          </cell>
          <cell r="D111">
            <v>27</v>
          </cell>
          <cell r="E111">
            <v>17</v>
          </cell>
          <cell r="F111">
            <v>0</v>
          </cell>
        </row>
        <row r="112">
          <cell r="C112">
            <v>286320001456</v>
          </cell>
          <cell r="D112">
            <v>4</v>
          </cell>
          <cell r="E112">
            <v>4</v>
          </cell>
          <cell r="F112">
            <v>0</v>
          </cell>
        </row>
        <row r="113">
          <cell r="C113">
            <v>286320001821</v>
          </cell>
          <cell r="D113">
            <v>5</v>
          </cell>
          <cell r="E113">
            <v>2</v>
          </cell>
          <cell r="F113">
            <v>1</v>
          </cell>
        </row>
        <row r="114">
          <cell r="C114">
            <v>286320000051</v>
          </cell>
          <cell r="D114">
            <v>7</v>
          </cell>
          <cell r="E114">
            <v>5</v>
          </cell>
          <cell r="F114">
            <v>2</v>
          </cell>
        </row>
        <row r="115">
          <cell r="C115">
            <v>286320000191</v>
          </cell>
          <cell r="D115">
            <v>12</v>
          </cell>
          <cell r="E115">
            <v>6</v>
          </cell>
          <cell r="F115">
            <v>0</v>
          </cell>
        </row>
        <row r="116">
          <cell r="C116">
            <v>286320000441</v>
          </cell>
          <cell r="D116">
            <v>21</v>
          </cell>
          <cell r="E116">
            <v>103</v>
          </cell>
          <cell r="F116">
            <v>151</v>
          </cell>
        </row>
        <row r="117">
          <cell r="C117">
            <v>286320002258</v>
          </cell>
          <cell r="D117">
            <v>3</v>
          </cell>
          <cell r="E117">
            <v>2</v>
          </cell>
          <cell r="F117">
            <v>0</v>
          </cell>
        </row>
        <row r="118">
          <cell r="C118">
            <v>286320000468</v>
          </cell>
          <cell r="D118">
            <v>35</v>
          </cell>
          <cell r="E118">
            <v>29</v>
          </cell>
          <cell r="F118">
            <v>0</v>
          </cell>
        </row>
        <row r="119">
          <cell r="C119">
            <v>286320000514</v>
          </cell>
          <cell r="D119">
            <v>11</v>
          </cell>
          <cell r="E119">
            <v>5</v>
          </cell>
          <cell r="F119">
            <v>0</v>
          </cell>
        </row>
        <row r="120">
          <cell r="C120">
            <v>286320000573</v>
          </cell>
          <cell r="D120">
            <v>7</v>
          </cell>
          <cell r="E120">
            <v>4</v>
          </cell>
          <cell r="F120">
            <v>0</v>
          </cell>
        </row>
        <row r="121">
          <cell r="C121">
            <v>286320001073</v>
          </cell>
          <cell r="D121">
            <v>3</v>
          </cell>
          <cell r="E121">
            <v>1</v>
          </cell>
          <cell r="F121">
            <v>0</v>
          </cell>
        </row>
        <row r="122">
          <cell r="C122">
            <v>286320001219</v>
          </cell>
          <cell r="D122">
            <v>6</v>
          </cell>
          <cell r="E122">
            <v>2</v>
          </cell>
          <cell r="F122">
            <v>0</v>
          </cell>
        </row>
        <row r="123">
          <cell r="C123">
            <v>286320001243</v>
          </cell>
          <cell r="D123">
            <v>11</v>
          </cell>
          <cell r="E123">
            <v>6</v>
          </cell>
          <cell r="F123">
            <v>0</v>
          </cell>
        </row>
        <row r="124">
          <cell r="C124">
            <v>286320001669</v>
          </cell>
          <cell r="D124">
            <v>3</v>
          </cell>
          <cell r="E124">
            <v>9</v>
          </cell>
          <cell r="F124">
            <v>0</v>
          </cell>
        </row>
        <row r="125">
          <cell r="C125">
            <v>286320002126</v>
          </cell>
          <cell r="D125">
            <v>2</v>
          </cell>
          <cell r="E125">
            <v>3</v>
          </cell>
          <cell r="F125">
            <v>0</v>
          </cell>
        </row>
        <row r="126">
          <cell r="C126">
            <v>286320002231</v>
          </cell>
          <cell r="D126">
            <v>4</v>
          </cell>
          <cell r="E126">
            <v>0</v>
          </cell>
          <cell r="F126">
            <v>0</v>
          </cell>
        </row>
        <row r="127">
          <cell r="C127">
            <v>486320002273</v>
          </cell>
          <cell r="D127">
            <v>2</v>
          </cell>
          <cell r="E127">
            <v>2</v>
          </cell>
          <cell r="F127">
            <v>1</v>
          </cell>
        </row>
        <row r="128">
          <cell r="C128">
            <v>286320000565</v>
          </cell>
          <cell r="D128">
            <v>10</v>
          </cell>
          <cell r="E128">
            <v>40</v>
          </cell>
          <cell r="F128">
            <v>36</v>
          </cell>
        </row>
        <row r="129">
          <cell r="C129">
            <v>286320001715</v>
          </cell>
          <cell r="D129">
            <v>15</v>
          </cell>
          <cell r="E129">
            <v>9</v>
          </cell>
          <cell r="F129">
            <v>2</v>
          </cell>
        </row>
        <row r="130">
          <cell r="C130">
            <v>286320001731</v>
          </cell>
          <cell r="D130">
            <v>4</v>
          </cell>
          <cell r="E130">
            <v>3</v>
          </cell>
          <cell r="F130">
            <v>0</v>
          </cell>
        </row>
        <row r="131">
          <cell r="C131">
            <v>286320002177</v>
          </cell>
          <cell r="D131">
            <v>15</v>
          </cell>
          <cell r="E131">
            <v>40</v>
          </cell>
          <cell r="F131">
            <v>43</v>
          </cell>
        </row>
        <row r="132">
          <cell r="C132">
            <v>286320002185</v>
          </cell>
          <cell r="D132">
            <v>4</v>
          </cell>
          <cell r="E132">
            <v>4</v>
          </cell>
          <cell r="F132">
            <v>0</v>
          </cell>
        </row>
        <row r="133">
          <cell r="C133">
            <v>286320002193</v>
          </cell>
          <cell r="D133">
            <v>12</v>
          </cell>
          <cell r="E133">
            <v>7</v>
          </cell>
          <cell r="F133">
            <v>0</v>
          </cell>
        </row>
        <row r="134">
          <cell r="C134">
            <v>286569005567</v>
          </cell>
          <cell r="D134">
            <v>4</v>
          </cell>
          <cell r="E134">
            <v>2</v>
          </cell>
          <cell r="F134">
            <v>1</v>
          </cell>
        </row>
        <row r="135">
          <cell r="C135">
            <v>286320000034</v>
          </cell>
          <cell r="D135">
            <v>16</v>
          </cell>
          <cell r="E135">
            <v>11</v>
          </cell>
          <cell r="F135">
            <v>0</v>
          </cell>
        </row>
        <row r="136">
          <cell r="C136">
            <v>286320000875</v>
          </cell>
          <cell r="D136">
            <v>16</v>
          </cell>
          <cell r="E136">
            <v>13</v>
          </cell>
          <cell r="F136">
            <v>0</v>
          </cell>
        </row>
        <row r="137">
          <cell r="C137">
            <v>286320001162</v>
          </cell>
          <cell r="D137">
            <v>3</v>
          </cell>
          <cell r="E137">
            <v>4</v>
          </cell>
          <cell r="F137">
            <v>0</v>
          </cell>
        </row>
        <row r="138">
          <cell r="C138">
            <v>286320001391</v>
          </cell>
          <cell r="D138">
            <v>5</v>
          </cell>
          <cell r="E138">
            <v>2</v>
          </cell>
          <cell r="F138">
            <v>0</v>
          </cell>
        </row>
        <row r="139">
          <cell r="C139">
            <v>286320001651</v>
          </cell>
          <cell r="D139">
            <v>2</v>
          </cell>
          <cell r="E139">
            <v>4</v>
          </cell>
          <cell r="F139">
            <v>0</v>
          </cell>
        </row>
        <row r="140">
          <cell r="C140">
            <v>286320002029</v>
          </cell>
          <cell r="D140">
            <v>7</v>
          </cell>
          <cell r="E140">
            <v>5</v>
          </cell>
          <cell r="F140">
            <v>0</v>
          </cell>
        </row>
        <row r="141">
          <cell r="C141">
            <v>286320002240</v>
          </cell>
          <cell r="D141">
            <v>3</v>
          </cell>
          <cell r="E141">
            <v>3</v>
          </cell>
          <cell r="F141">
            <v>0</v>
          </cell>
        </row>
        <row r="142">
          <cell r="C142">
            <v>286320000328</v>
          </cell>
          <cell r="D142">
            <v>6</v>
          </cell>
          <cell r="E142">
            <v>3</v>
          </cell>
          <cell r="F142">
            <v>0</v>
          </cell>
        </row>
        <row r="143">
          <cell r="C143">
            <v>286320000557</v>
          </cell>
          <cell r="D143">
            <v>5</v>
          </cell>
          <cell r="E143">
            <v>4</v>
          </cell>
          <cell r="F143">
            <v>0</v>
          </cell>
        </row>
        <row r="144">
          <cell r="C144">
            <v>286320000883</v>
          </cell>
          <cell r="D144">
            <v>18</v>
          </cell>
          <cell r="E144">
            <v>72</v>
          </cell>
          <cell r="F144">
            <v>92</v>
          </cell>
        </row>
        <row r="145">
          <cell r="C145">
            <v>286320001499</v>
          </cell>
          <cell r="D145">
            <v>2</v>
          </cell>
          <cell r="E145">
            <v>3</v>
          </cell>
          <cell r="F145">
            <v>0</v>
          </cell>
        </row>
        <row r="146">
          <cell r="C146">
            <v>286320001511</v>
          </cell>
          <cell r="D146">
            <v>5</v>
          </cell>
          <cell r="E146">
            <v>6</v>
          </cell>
          <cell r="F146">
            <v>0</v>
          </cell>
        </row>
        <row r="147">
          <cell r="C147">
            <v>286320001707</v>
          </cell>
          <cell r="D147">
            <v>6</v>
          </cell>
          <cell r="E147">
            <v>6</v>
          </cell>
          <cell r="F147">
            <v>0</v>
          </cell>
        </row>
        <row r="148">
          <cell r="C148">
            <v>286320001871</v>
          </cell>
          <cell r="D148">
            <v>5</v>
          </cell>
          <cell r="E148">
            <v>3</v>
          </cell>
          <cell r="F148">
            <v>0</v>
          </cell>
        </row>
        <row r="149">
          <cell r="C149">
            <v>286320002142</v>
          </cell>
          <cell r="D149">
            <v>2</v>
          </cell>
          <cell r="E149">
            <v>0</v>
          </cell>
          <cell r="F149">
            <v>0</v>
          </cell>
        </row>
        <row r="150">
          <cell r="C150">
            <v>486320000068</v>
          </cell>
          <cell r="D150">
            <v>8</v>
          </cell>
          <cell r="E150">
            <v>3</v>
          </cell>
          <cell r="F150">
            <v>0</v>
          </cell>
        </row>
        <row r="151">
          <cell r="C151">
            <v>486320000092</v>
          </cell>
          <cell r="D151">
            <v>3</v>
          </cell>
          <cell r="E151">
            <v>1</v>
          </cell>
          <cell r="F151">
            <v>0</v>
          </cell>
        </row>
        <row r="152">
          <cell r="C152">
            <v>486320001978</v>
          </cell>
          <cell r="D152">
            <v>4</v>
          </cell>
          <cell r="E152">
            <v>7</v>
          </cell>
          <cell r="F152">
            <v>0</v>
          </cell>
        </row>
        <row r="153">
          <cell r="C153">
            <v>286320000174</v>
          </cell>
          <cell r="D153">
            <v>2</v>
          </cell>
          <cell r="E153">
            <v>3</v>
          </cell>
          <cell r="F153">
            <v>0</v>
          </cell>
        </row>
        <row r="154">
          <cell r="C154">
            <v>286320001006</v>
          </cell>
          <cell r="D154">
            <v>5</v>
          </cell>
          <cell r="E154">
            <v>2</v>
          </cell>
          <cell r="F154">
            <v>0</v>
          </cell>
        </row>
        <row r="155">
          <cell r="C155">
            <v>286320001081</v>
          </cell>
          <cell r="D155">
            <v>23</v>
          </cell>
          <cell r="E155">
            <v>24</v>
          </cell>
          <cell r="F155">
            <v>12</v>
          </cell>
        </row>
        <row r="156">
          <cell r="C156">
            <v>286320002410</v>
          </cell>
          <cell r="D156">
            <v>3</v>
          </cell>
          <cell r="E156">
            <v>3</v>
          </cell>
          <cell r="F156">
            <v>0</v>
          </cell>
        </row>
        <row r="157">
          <cell r="C157">
            <v>286320000077</v>
          </cell>
          <cell r="D157">
            <v>24</v>
          </cell>
          <cell r="E157">
            <v>61</v>
          </cell>
          <cell r="F157">
            <v>75</v>
          </cell>
        </row>
        <row r="158">
          <cell r="C158">
            <v>286320001502</v>
          </cell>
          <cell r="D158">
            <v>12</v>
          </cell>
          <cell r="E158">
            <v>9</v>
          </cell>
          <cell r="F158">
            <v>0</v>
          </cell>
        </row>
        <row r="159">
          <cell r="C159">
            <v>286320001812</v>
          </cell>
          <cell r="D159">
            <v>10</v>
          </cell>
          <cell r="E159">
            <v>16</v>
          </cell>
          <cell r="F159">
            <v>2</v>
          </cell>
        </row>
        <row r="160">
          <cell r="C160">
            <v>286320001952</v>
          </cell>
          <cell r="D160">
            <v>8</v>
          </cell>
          <cell r="E160">
            <v>3</v>
          </cell>
          <cell r="F160">
            <v>1</v>
          </cell>
        </row>
        <row r="161">
          <cell r="C161">
            <v>286320002088</v>
          </cell>
          <cell r="D161">
            <v>10</v>
          </cell>
          <cell r="E161">
            <v>6</v>
          </cell>
          <cell r="F161">
            <v>0</v>
          </cell>
        </row>
        <row r="162">
          <cell r="C162">
            <v>286320002151</v>
          </cell>
          <cell r="D162">
            <v>7</v>
          </cell>
          <cell r="E162">
            <v>5</v>
          </cell>
          <cell r="F162">
            <v>0</v>
          </cell>
        </row>
        <row r="163">
          <cell r="C163">
            <v>286320002215</v>
          </cell>
          <cell r="D163">
            <v>3</v>
          </cell>
          <cell r="E163">
            <v>6</v>
          </cell>
          <cell r="F163">
            <v>0</v>
          </cell>
        </row>
        <row r="164">
          <cell r="C164">
            <v>286320002355</v>
          </cell>
          <cell r="D164">
            <v>8</v>
          </cell>
          <cell r="E164">
            <v>8</v>
          </cell>
          <cell r="F164">
            <v>0</v>
          </cell>
        </row>
        <row r="165">
          <cell r="C165">
            <v>286320002428</v>
          </cell>
          <cell r="D165">
            <v>5</v>
          </cell>
          <cell r="E165">
            <v>6</v>
          </cell>
          <cell r="F165">
            <v>2</v>
          </cell>
        </row>
        <row r="166">
          <cell r="C166">
            <v>286320002436</v>
          </cell>
          <cell r="D166">
            <v>4</v>
          </cell>
          <cell r="E166">
            <v>1</v>
          </cell>
          <cell r="F166">
            <v>0</v>
          </cell>
        </row>
        <row r="167">
          <cell r="C167">
            <v>286320002444</v>
          </cell>
          <cell r="D167">
            <v>13</v>
          </cell>
          <cell r="E167">
            <v>10</v>
          </cell>
          <cell r="F167">
            <v>0</v>
          </cell>
        </row>
        <row r="168">
          <cell r="C168">
            <v>286320002517</v>
          </cell>
          <cell r="D168">
            <v>2</v>
          </cell>
          <cell r="E168">
            <v>3</v>
          </cell>
          <cell r="F168">
            <v>0</v>
          </cell>
        </row>
        <row r="169">
          <cell r="C169">
            <v>286320002533</v>
          </cell>
          <cell r="D169">
            <v>4</v>
          </cell>
          <cell r="E169">
            <v>3</v>
          </cell>
          <cell r="F169">
            <v>0</v>
          </cell>
        </row>
        <row r="170">
          <cell r="C170">
            <v>286320002584</v>
          </cell>
          <cell r="D170">
            <v>7</v>
          </cell>
          <cell r="E170">
            <v>5</v>
          </cell>
          <cell r="F170">
            <v>0</v>
          </cell>
        </row>
        <row r="171">
          <cell r="C171">
            <v>286320002592</v>
          </cell>
          <cell r="D171">
            <v>5</v>
          </cell>
          <cell r="E171">
            <v>0</v>
          </cell>
          <cell r="F171">
            <v>0</v>
          </cell>
        </row>
        <row r="172">
          <cell r="C172">
            <v>286320002606</v>
          </cell>
          <cell r="D172">
            <v>30</v>
          </cell>
          <cell r="E172">
            <v>20</v>
          </cell>
          <cell r="F172">
            <v>0</v>
          </cell>
        </row>
        <row r="173">
          <cell r="C173">
            <v>286320002614</v>
          </cell>
          <cell r="D173">
            <v>7</v>
          </cell>
          <cell r="E173">
            <v>3</v>
          </cell>
          <cell r="F173">
            <v>0</v>
          </cell>
        </row>
        <row r="174">
          <cell r="C174">
            <v>286320800006</v>
          </cell>
          <cell r="D174">
            <v>3</v>
          </cell>
          <cell r="E174">
            <v>4</v>
          </cell>
          <cell r="F174">
            <v>0</v>
          </cell>
        </row>
        <row r="175">
          <cell r="C175">
            <v>286320001545</v>
          </cell>
          <cell r="D175">
            <v>16</v>
          </cell>
          <cell r="E175">
            <v>14</v>
          </cell>
          <cell r="F175">
            <v>0</v>
          </cell>
        </row>
        <row r="176">
          <cell r="C176">
            <v>286320001839</v>
          </cell>
          <cell r="D176">
            <v>68</v>
          </cell>
          <cell r="E176">
            <v>215</v>
          </cell>
          <cell r="F176">
            <v>226</v>
          </cell>
        </row>
        <row r="177">
          <cell r="C177">
            <v>286320001928</v>
          </cell>
          <cell r="D177">
            <v>19</v>
          </cell>
          <cell r="E177">
            <v>13</v>
          </cell>
          <cell r="F177">
            <v>0</v>
          </cell>
        </row>
        <row r="178">
          <cell r="C178">
            <v>186568000559</v>
          </cell>
          <cell r="D178">
            <v>106</v>
          </cell>
          <cell r="E178">
            <v>82</v>
          </cell>
          <cell r="F178">
            <v>22</v>
          </cell>
        </row>
        <row r="179">
          <cell r="C179">
            <v>386568000540</v>
          </cell>
          <cell r="D179">
            <v>271</v>
          </cell>
          <cell r="E179">
            <v>148</v>
          </cell>
          <cell r="F179">
            <v>1</v>
          </cell>
        </row>
        <row r="180">
          <cell r="C180">
            <v>186568000044</v>
          </cell>
          <cell r="D180">
            <v>253</v>
          </cell>
          <cell r="E180">
            <v>86</v>
          </cell>
          <cell r="F180">
            <v>0</v>
          </cell>
        </row>
        <row r="181">
          <cell r="C181">
            <v>186568000567</v>
          </cell>
          <cell r="D181">
            <v>0</v>
          </cell>
          <cell r="E181">
            <v>275</v>
          </cell>
          <cell r="F181">
            <v>195</v>
          </cell>
        </row>
        <row r="182">
          <cell r="C182">
            <v>186568002187</v>
          </cell>
          <cell r="D182">
            <v>120</v>
          </cell>
          <cell r="E182">
            <v>139</v>
          </cell>
          <cell r="F182">
            <v>1</v>
          </cell>
        </row>
        <row r="183">
          <cell r="C183">
            <v>186568004066</v>
          </cell>
          <cell r="D183">
            <v>147</v>
          </cell>
          <cell r="E183">
            <v>136</v>
          </cell>
          <cell r="F183">
            <v>4</v>
          </cell>
        </row>
        <row r="184">
          <cell r="C184">
            <v>186568003906</v>
          </cell>
          <cell r="D184">
            <v>165</v>
          </cell>
          <cell r="E184">
            <v>253</v>
          </cell>
          <cell r="F184">
            <v>30</v>
          </cell>
        </row>
        <row r="185">
          <cell r="C185">
            <v>186568005721</v>
          </cell>
          <cell r="D185">
            <v>4</v>
          </cell>
          <cell r="E185">
            <v>0</v>
          </cell>
          <cell r="F185">
            <v>24</v>
          </cell>
        </row>
        <row r="186">
          <cell r="C186">
            <v>186568005755</v>
          </cell>
          <cell r="D186">
            <v>191</v>
          </cell>
          <cell r="E186">
            <v>153</v>
          </cell>
          <cell r="F186">
            <v>2</v>
          </cell>
        </row>
        <row r="187">
          <cell r="C187">
            <v>186568061191</v>
          </cell>
          <cell r="D187">
            <v>193</v>
          </cell>
          <cell r="E187">
            <v>189</v>
          </cell>
          <cell r="F187">
            <v>1</v>
          </cell>
        </row>
        <row r="188">
          <cell r="C188">
            <v>186568061230</v>
          </cell>
          <cell r="D188">
            <v>0</v>
          </cell>
          <cell r="E188">
            <v>97</v>
          </cell>
          <cell r="F188">
            <v>501</v>
          </cell>
        </row>
        <row r="189">
          <cell r="C189">
            <v>186568003400</v>
          </cell>
          <cell r="D189">
            <v>193</v>
          </cell>
          <cell r="E189">
            <v>213</v>
          </cell>
          <cell r="F189">
            <v>9</v>
          </cell>
        </row>
        <row r="190">
          <cell r="C190">
            <v>186568003434</v>
          </cell>
          <cell r="D190">
            <v>97</v>
          </cell>
          <cell r="E190">
            <v>100</v>
          </cell>
          <cell r="F190">
            <v>0</v>
          </cell>
        </row>
        <row r="191">
          <cell r="C191">
            <v>186568004228</v>
          </cell>
          <cell r="D191">
            <v>11</v>
          </cell>
          <cell r="E191">
            <v>31</v>
          </cell>
          <cell r="F191">
            <v>0</v>
          </cell>
        </row>
        <row r="192">
          <cell r="C192">
            <v>186568004431</v>
          </cell>
          <cell r="D192">
            <v>54</v>
          </cell>
          <cell r="E192">
            <v>0</v>
          </cell>
          <cell r="F192">
            <v>0</v>
          </cell>
        </row>
        <row r="193">
          <cell r="C193">
            <v>186568005577</v>
          </cell>
          <cell r="D193">
            <v>0</v>
          </cell>
          <cell r="E193">
            <v>234</v>
          </cell>
          <cell r="F193">
            <v>366</v>
          </cell>
        </row>
        <row r="194">
          <cell r="C194">
            <v>186568061221</v>
          </cell>
          <cell r="D194">
            <v>47</v>
          </cell>
          <cell r="E194">
            <v>51</v>
          </cell>
          <cell r="F194">
            <v>1</v>
          </cell>
        </row>
        <row r="195">
          <cell r="C195">
            <v>186568005062</v>
          </cell>
          <cell r="D195">
            <v>22</v>
          </cell>
          <cell r="E195">
            <v>22</v>
          </cell>
          <cell r="F195">
            <v>2</v>
          </cell>
        </row>
        <row r="196">
          <cell r="C196">
            <v>286568000197</v>
          </cell>
          <cell r="D196">
            <v>27</v>
          </cell>
          <cell r="E196">
            <v>21</v>
          </cell>
          <cell r="F196">
            <v>8</v>
          </cell>
        </row>
        <row r="197">
          <cell r="C197">
            <v>286568004427</v>
          </cell>
          <cell r="D197">
            <v>6</v>
          </cell>
          <cell r="E197">
            <v>5</v>
          </cell>
          <cell r="F197">
            <v>0</v>
          </cell>
        </row>
        <row r="198">
          <cell r="C198">
            <v>286568004605</v>
          </cell>
          <cell r="D198">
            <v>3</v>
          </cell>
          <cell r="E198">
            <v>3</v>
          </cell>
          <cell r="F198">
            <v>0</v>
          </cell>
        </row>
        <row r="199">
          <cell r="C199">
            <v>286568004621</v>
          </cell>
          <cell r="D199">
            <v>6</v>
          </cell>
          <cell r="E199">
            <v>5</v>
          </cell>
          <cell r="F199">
            <v>0</v>
          </cell>
        </row>
        <row r="200">
          <cell r="C200">
            <v>286568004770</v>
          </cell>
          <cell r="D200">
            <v>8</v>
          </cell>
          <cell r="E200">
            <v>6</v>
          </cell>
          <cell r="F200">
            <v>0</v>
          </cell>
        </row>
        <row r="201">
          <cell r="C201">
            <v>286568004877</v>
          </cell>
          <cell r="D201">
            <v>3</v>
          </cell>
          <cell r="E201">
            <v>3</v>
          </cell>
          <cell r="F201">
            <v>0</v>
          </cell>
        </row>
        <row r="202">
          <cell r="C202">
            <v>286568005865</v>
          </cell>
          <cell r="D202">
            <v>2</v>
          </cell>
          <cell r="E202">
            <v>4</v>
          </cell>
          <cell r="F202">
            <v>0</v>
          </cell>
        </row>
        <row r="203">
          <cell r="C203">
            <v>286568000057</v>
          </cell>
          <cell r="D203">
            <v>3</v>
          </cell>
          <cell r="E203">
            <v>1</v>
          </cell>
          <cell r="F203">
            <v>0</v>
          </cell>
        </row>
        <row r="204">
          <cell r="C204">
            <v>286568000219</v>
          </cell>
          <cell r="D204">
            <v>23</v>
          </cell>
          <cell r="E204">
            <v>59</v>
          </cell>
          <cell r="F204">
            <v>73</v>
          </cell>
        </row>
        <row r="205">
          <cell r="C205">
            <v>286568002891</v>
          </cell>
          <cell r="D205">
            <v>2</v>
          </cell>
          <cell r="E205">
            <v>2</v>
          </cell>
          <cell r="F205">
            <v>0</v>
          </cell>
        </row>
        <row r="206">
          <cell r="C206">
            <v>286568004541</v>
          </cell>
          <cell r="D206">
            <v>2</v>
          </cell>
          <cell r="E206">
            <v>3</v>
          </cell>
          <cell r="F206">
            <v>0</v>
          </cell>
        </row>
        <row r="207">
          <cell r="C207">
            <v>286568005229</v>
          </cell>
          <cell r="D207">
            <v>5</v>
          </cell>
          <cell r="E207">
            <v>4</v>
          </cell>
          <cell r="F207">
            <v>2</v>
          </cell>
        </row>
        <row r="208">
          <cell r="C208">
            <v>286568005423</v>
          </cell>
          <cell r="D208">
            <v>4</v>
          </cell>
          <cell r="E208">
            <v>3</v>
          </cell>
          <cell r="F208">
            <v>0</v>
          </cell>
        </row>
        <row r="209">
          <cell r="C209">
            <v>286568000324</v>
          </cell>
          <cell r="D209">
            <v>13</v>
          </cell>
          <cell r="E209">
            <v>9</v>
          </cell>
          <cell r="F209">
            <v>0</v>
          </cell>
        </row>
        <row r="210">
          <cell r="C210">
            <v>286568000359</v>
          </cell>
          <cell r="D210">
            <v>14</v>
          </cell>
          <cell r="E210">
            <v>39</v>
          </cell>
          <cell r="F210">
            <v>37</v>
          </cell>
        </row>
        <row r="211">
          <cell r="C211">
            <v>286568003382</v>
          </cell>
          <cell r="D211">
            <v>4</v>
          </cell>
          <cell r="E211">
            <v>3</v>
          </cell>
          <cell r="F211">
            <v>0</v>
          </cell>
        </row>
        <row r="212">
          <cell r="C212">
            <v>286568003722</v>
          </cell>
          <cell r="D212">
            <v>3</v>
          </cell>
          <cell r="E212">
            <v>3</v>
          </cell>
          <cell r="F212">
            <v>0</v>
          </cell>
        </row>
        <row r="213">
          <cell r="C213">
            <v>286568004711</v>
          </cell>
          <cell r="D213">
            <v>3</v>
          </cell>
          <cell r="E213">
            <v>7</v>
          </cell>
          <cell r="F213">
            <v>1</v>
          </cell>
        </row>
        <row r="214">
          <cell r="C214">
            <v>286568004907</v>
          </cell>
          <cell r="D214">
            <v>2</v>
          </cell>
          <cell r="E214">
            <v>8</v>
          </cell>
          <cell r="F214">
            <v>2</v>
          </cell>
        </row>
        <row r="215">
          <cell r="C215">
            <v>286568004915</v>
          </cell>
          <cell r="D215">
            <v>12</v>
          </cell>
          <cell r="E215">
            <v>13</v>
          </cell>
          <cell r="F215">
            <v>0</v>
          </cell>
        </row>
        <row r="216">
          <cell r="C216">
            <v>286568061269</v>
          </cell>
          <cell r="D216">
            <v>14</v>
          </cell>
          <cell r="E216">
            <v>20</v>
          </cell>
          <cell r="F216">
            <v>3</v>
          </cell>
        </row>
        <row r="217">
          <cell r="C217">
            <v>286568000405</v>
          </cell>
          <cell r="D217">
            <v>16</v>
          </cell>
          <cell r="E217">
            <v>41</v>
          </cell>
          <cell r="F217">
            <v>43</v>
          </cell>
        </row>
        <row r="218">
          <cell r="C218">
            <v>286568003803</v>
          </cell>
          <cell r="D218">
            <v>1</v>
          </cell>
          <cell r="E218">
            <v>2</v>
          </cell>
          <cell r="F218">
            <v>0</v>
          </cell>
        </row>
        <row r="219">
          <cell r="C219">
            <v>286568004052</v>
          </cell>
          <cell r="D219">
            <v>5</v>
          </cell>
          <cell r="E219">
            <v>6</v>
          </cell>
          <cell r="F219">
            <v>0</v>
          </cell>
        </row>
        <row r="220">
          <cell r="C220">
            <v>286568004559</v>
          </cell>
          <cell r="D220">
            <v>3</v>
          </cell>
          <cell r="E220">
            <v>3</v>
          </cell>
          <cell r="F220">
            <v>1</v>
          </cell>
        </row>
        <row r="221">
          <cell r="C221">
            <v>286568004834</v>
          </cell>
          <cell r="D221">
            <v>3</v>
          </cell>
          <cell r="E221">
            <v>5</v>
          </cell>
          <cell r="F221">
            <v>0</v>
          </cell>
        </row>
        <row r="222">
          <cell r="C222">
            <v>286568000260</v>
          </cell>
          <cell r="D222">
            <v>4</v>
          </cell>
          <cell r="E222">
            <v>4</v>
          </cell>
          <cell r="F222">
            <v>1</v>
          </cell>
        </row>
        <row r="223">
          <cell r="C223">
            <v>286568000375</v>
          </cell>
          <cell r="D223">
            <v>0</v>
          </cell>
          <cell r="E223">
            <v>3</v>
          </cell>
          <cell r="F223">
            <v>1</v>
          </cell>
        </row>
        <row r="224">
          <cell r="C224">
            <v>286568000472</v>
          </cell>
          <cell r="D224">
            <v>21</v>
          </cell>
          <cell r="E224">
            <v>54</v>
          </cell>
          <cell r="F224">
            <v>44</v>
          </cell>
        </row>
        <row r="225">
          <cell r="C225">
            <v>286568002572</v>
          </cell>
          <cell r="D225">
            <v>8</v>
          </cell>
          <cell r="E225">
            <v>12</v>
          </cell>
          <cell r="F225">
            <v>0</v>
          </cell>
        </row>
        <row r="226">
          <cell r="C226">
            <v>286568003242</v>
          </cell>
          <cell r="D226">
            <v>6</v>
          </cell>
          <cell r="E226">
            <v>4</v>
          </cell>
          <cell r="F226">
            <v>0</v>
          </cell>
        </row>
        <row r="227">
          <cell r="C227">
            <v>286568005164</v>
          </cell>
          <cell r="D227">
            <v>2</v>
          </cell>
          <cell r="E227">
            <v>4</v>
          </cell>
          <cell r="F227">
            <v>0</v>
          </cell>
        </row>
        <row r="228">
          <cell r="C228">
            <v>286568005270</v>
          </cell>
          <cell r="D228">
            <v>7</v>
          </cell>
          <cell r="E228">
            <v>7</v>
          </cell>
          <cell r="F228">
            <v>0</v>
          </cell>
        </row>
        <row r="229">
          <cell r="C229">
            <v>286568005563</v>
          </cell>
          <cell r="D229">
            <v>2</v>
          </cell>
          <cell r="E229">
            <v>6</v>
          </cell>
          <cell r="F229">
            <v>0</v>
          </cell>
        </row>
        <row r="230">
          <cell r="C230">
            <v>486568005716</v>
          </cell>
          <cell r="D230">
            <v>1</v>
          </cell>
          <cell r="E230">
            <v>4</v>
          </cell>
          <cell r="F230">
            <v>0</v>
          </cell>
        </row>
        <row r="231">
          <cell r="C231">
            <v>286568000332</v>
          </cell>
          <cell r="D231">
            <v>3</v>
          </cell>
          <cell r="E231">
            <v>2</v>
          </cell>
          <cell r="F231">
            <v>0</v>
          </cell>
        </row>
        <row r="232">
          <cell r="C232">
            <v>286568000456</v>
          </cell>
          <cell r="D232">
            <v>3</v>
          </cell>
          <cell r="E232">
            <v>9</v>
          </cell>
          <cell r="F232">
            <v>0</v>
          </cell>
        </row>
        <row r="233">
          <cell r="C233">
            <v>286568000511</v>
          </cell>
          <cell r="D233">
            <v>9</v>
          </cell>
          <cell r="E233">
            <v>3</v>
          </cell>
          <cell r="F233">
            <v>0</v>
          </cell>
        </row>
        <row r="234">
          <cell r="C234">
            <v>286568000537</v>
          </cell>
          <cell r="D234">
            <v>139</v>
          </cell>
          <cell r="E234">
            <v>227</v>
          </cell>
          <cell r="F234">
            <v>195</v>
          </cell>
        </row>
        <row r="235">
          <cell r="C235">
            <v>286568000707</v>
          </cell>
          <cell r="D235">
            <v>4</v>
          </cell>
          <cell r="E235">
            <v>4</v>
          </cell>
          <cell r="F235">
            <v>0</v>
          </cell>
        </row>
        <row r="236">
          <cell r="C236">
            <v>286568004036</v>
          </cell>
          <cell r="D236">
            <v>1</v>
          </cell>
          <cell r="E236">
            <v>3</v>
          </cell>
          <cell r="F236">
            <v>0</v>
          </cell>
        </row>
        <row r="237">
          <cell r="C237">
            <v>286568004290</v>
          </cell>
          <cell r="D237">
            <v>15</v>
          </cell>
          <cell r="E237">
            <v>7</v>
          </cell>
          <cell r="F237">
            <v>0</v>
          </cell>
        </row>
        <row r="238">
          <cell r="C238">
            <v>286568004346</v>
          </cell>
          <cell r="D238">
            <v>5</v>
          </cell>
          <cell r="E238">
            <v>3</v>
          </cell>
          <cell r="F238">
            <v>0</v>
          </cell>
        </row>
        <row r="239">
          <cell r="C239">
            <v>286568004354</v>
          </cell>
          <cell r="D239">
            <v>0</v>
          </cell>
          <cell r="E239">
            <v>1</v>
          </cell>
          <cell r="F239">
            <v>0</v>
          </cell>
        </row>
        <row r="240">
          <cell r="C240">
            <v>286568004371</v>
          </cell>
          <cell r="D240">
            <v>7</v>
          </cell>
          <cell r="E240">
            <v>11</v>
          </cell>
          <cell r="F240">
            <v>0</v>
          </cell>
        </row>
        <row r="241">
          <cell r="C241">
            <v>286568004753</v>
          </cell>
          <cell r="D241">
            <v>6</v>
          </cell>
          <cell r="E241">
            <v>5</v>
          </cell>
          <cell r="F241">
            <v>0</v>
          </cell>
        </row>
        <row r="242">
          <cell r="C242">
            <v>286568004974</v>
          </cell>
          <cell r="D242">
            <v>2</v>
          </cell>
          <cell r="E242">
            <v>2</v>
          </cell>
          <cell r="F242">
            <v>0</v>
          </cell>
        </row>
        <row r="243">
          <cell r="C243">
            <v>286568000286</v>
          </cell>
          <cell r="D243">
            <v>22</v>
          </cell>
          <cell r="E243">
            <v>11</v>
          </cell>
          <cell r="F243">
            <v>1</v>
          </cell>
        </row>
        <row r="244">
          <cell r="C244">
            <v>286568001100</v>
          </cell>
          <cell r="D244">
            <v>27</v>
          </cell>
          <cell r="E244">
            <v>111</v>
          </cell>
          <cell r="F244">
            <v>121</v>
          </cell>
        </row>
        <row r="245">
          <cell r="C245">
            <v>286568001690</v>
          </cell>
          <cell r="D245">
            <v>8</v>
          </cell>
          <cell r="E245">
            <v>8</v>
          </cell>
          <cell r="F245">
            <v>0</v>
          </cell>
        </row>
        <row r="246">
          <cell r="C246">
            <v>286568002068</v>
          </cell>
          <cell r="D246">
            <v>0</v>
          </cell>
          <cell r="E246">
            <v>5</v>
          </cell>
          <cell r="F246">
            <v>1</v>
          </cell>
        </row>
        <row r="247">
          <cell r="C247">
            <v>286568003285</v>
          </cell>
          <cell r="D247">
            <v>23</v>
          </cell>
          <cell r="E247">
            <v>12</v>
          </cell>
          <cell r="F247">
            <v>2</v>
          </cell>
        </row>
        <row r="248">
          <cell r="C248">
            <v>286568004087</v>
          </cell>
          <cell r="D248">
            <v>12</v>
          </cell>
          <cell r="E248">
            <v>11</v>
          </cell>
          <cell r="F248">
            <v>1</v>
          </cell>
        </row>
        <row r="249">
          <cell r="C249">
            <v>286568004401</v>
          </cell>
          <cell r="D249">
            <v>16</v>
          </cell>
          <cell r="E249">
            <v>10</v>
          </cell>
          <cell r="F249">
            <v>1</v>
          </cell>
        </row>
        <row r="250">
          <cell r="C250">
            <v>286568004419</v>
          </cell>
          <cell r="D250">
            <v>17</v>
          </cell>
          <cell r="E250">
            <v>14</v>
          </cell>
          <cell r="F250">
            <v>1</v>
          </cell>
        </row>
        <row r="251">
          <cell r="C251">
            <v>286568004788</v>
          </cell>
          <cell r="D251">
            <v>24</v>
          </cell>
          <cell r="E251">
            <v>15</v>
          </cell>
          <cell r="F251">
            <v>1</v>
          </cell>
        </row>
        <row r="252">
          <cell r="C252">
            <v>286568002700</v>
          </cell>
          <cell r="D252">
            <v>10</v>
          </cell>
          <cell r="E252">
            <v>47</v>
          </cell>
          <cell r="F252">
            <v>47</v>
          </cell>
        </row>
        <row r="253">
          <cell r="C253">
            <v>286568003668</v>
          </cell>
          <cell r="D253">
            <v>6</v>
          </cell>
          <cell r="E253">
            <v>7</v>
          </cell>
          <cell r="F253">
            <v>0</v>
          </cell>
        </row>
        <row r="254">
          <cell r="C254">
            <v>286568003790</v>
          </cell>
          <cell r="D254">
            <v>10</v>
          </cell>
          <cell r="E254">
            <v>0</v>
          </cell>
          <cell r="F254">
            <v>0</v>
          </cell>
        </row>
        <row r="255">
          <cell r="C255">
            <v>286568004311</v>
          </cell>
          <cell r="D255">
            <v>1</v>
          </cell>
          <cell r="E255">
            <v>3</v>
          </cell>
          <cell r="F255">
            <v>0</v>
          </cell>
        </row>
        <row r="256">
          <cell r="C256">
            <v>286568004389</v>
          </cell>
          <cell r="D256">
            <v>4</v>
          </cell>
          <cell r="E256">
            <v>6</v>
          </cell>
          <cell r="F256">
            <v>0</v>
          </cell>
        </row>
        <row r="257">
          <cell r="C257">
            <v>286568004745</v>
          </cell>
          <cell r="D257">
            <v>5</v>
          </cell>
          <cell r="E257">
            <v>5</v>
          </cell>
          <cell r="F257">
            <v>3</v>
          </cell>
        </row>
        <row r="258">
          <cell r="C258">
            <v>286568005105</v>
          </cell>
          <cell r="D258">
            <v>5</v>
          </cell>
          <cell r="E258">
            <v>3</v>
          </cell>
          <cell r="F258">
            <v>0</v>
          </cell>
        </row>
        <row r="259">
          <cell r="C259">
            <v>286568005652</v>
          </cell>
          <cell r="D259">
            <v>3</v>
          </cell>
          <cell r="E259">
            <v>9</v>
          </cell>
          <cell r="F259">
            <v>1</v>
          </cell>
        </row>
        <row r="260">
          <cell r="C260">
            <v>486568005881</v>
          </cell>
          <cell r="D260">
            <v>0</v>
          </cell>
          <cell r="E260">
            <v>3</v>
          </cell>
          <cell r="F260">
            <v>0</v>
          </cell>
        </row>
        <row r="261">
          <cell r="C261">
            <v>286568000189</v>
          </cell>
          <cell r="D261">
            <v>6</v>
          </cell>
          <cell r="E261">
            <v>19</v>
          </cell>
          <cell r="F261">
            <v>23</v>
          </cell>
        </row>
        <row r="262">
          <cell r="C262">
            <v>286568002670</v>
          </cell>
          <cell r="D262">
            <v>10</v>
          </cell>
          <cell r="E262">
            <v>10</v>
          </cell>
          <cell r="F262">
            <v>4</v>
          </cell>
        </row>
        <row r="263">
          <cell r="C263">
            <v>286568002807</v>
          </cell>
          <cell r="D263">
            <v>10</v>
          </cell>
          <cell r="E263">
            <v>21</v>
          </cell>
          <cell r="F263">
            <v>3</v>
          </cell>
        </row>
        <row r="264">
          <cell r="C264">
            <v>286568003234</v>
          </cell>
          <cell r="D264">
            <v>13</v>
          </cell>
          <cell r="E264">
            <v>9</v>
          </cell>
          <cell r="F264">
            <v>0</v>
          </cell>
        </row>
        <row r="265">
          <cell r="C265">
            <v>286568005130</v>
          </cell>
          <cell r="D265">
            <v>17</v>
          </cell>
          <cell r="E265">
            <v>13</v>
          </cell>
          <cell r="F265">
            <v>5</v>
          </cell>
        </row>
        <row r="266">
          <cell r="C266">
            <v>286568005547</v>
          </cell>
          <cell r="D266">
            <v>16</v>
          </cell>
          <cell r="E266">
            <v>18</v>
          </cell>
          <cell r="F266">
            <v>1</v>
          </cell>
        </row>
        <row r="267">
          <cell r="C267">
            <v>386568005894</v>
          </cell>
          <cell r="D267">
            <v>30</v>
          </cell>
          <cell r="E267">
            <v>38</v>
          </cell>
          <cell r="F267">
            <v>6</v>
          </cell>
        </row>
        <row r="268">
          <cell r="C268">
            <v>286568002874</v>
          </cell>
          <cell r="D268">
            <v>22</v>
          </cell>
          <cell r="E268">
            <v>48</v>
          </cell>
          <cell r="F268">
            <v>47</v>
          </cell>
        </row>
        <row r="269">
          <cell r="C269">
            <v>286568060905</v>
          </cell>
          <cell r="D269">
            <v>6</v>
          </cell>
          <cell r="E269">
            <v>2</v>
          </cell>
          <cell r="F269">
            <v>0</v>
          </cell>
        </row>
        <row r="270">
          <cell r="C270">
            <v>286568061242</v>
          </cell>
          <cell r="D270">
            <v>46</v>
          </cell>
          <cell r="E270">
            <v>53</v>
          </cell>
          <cell r="F270">
            <v>5</v>
          </cell>
        </row>
        <row r="271">
          <cell r="C271">
            <v>286568000341</v>
          </cell>
          <cell r="D271">
            <v>6</v>
          </cell>
          <cell r="E271">
            <v>3</v>
          </cell>
          <cell r="F271">
            <v>0</v>
          </cell>
        </row>
        <row r="272">
          <cell r="C272">
            <v>286568001142</v>
          </cell>
          <cell r="D272">
            <v>14</v>
          </cell>
          <cell r="E272">
            <v>6</v>
          </cell>
          <cell r="F272">
            <v>2</v>
          </cell>
        </row>
        <row r="273">
          <cell r="C273">
            <v>286568001924</v>
          </cell>
          <cell r="D273">
            <v>2</v>
          </cell>
          <cell r="E273">
            <v>5</v>
          </cell>
          <cell r="F273">
            <v>1</v>
          </cell>
        </row>
        <row r="274">
          <cell r="C274">
            <v>286568002301</v>
          </cell>
          <cell r="D274">
            <v>4</v>
          </cell>
          <cell r="E274">
            <v>13</v>
          </cell>
          <cell r="F274">
            <v>0</v>
          </cell>
        </row>
        <row r="275">
          <cell r="C275">
            <v>286568002742</v>
          </cell>
          <cell r="D275">
            <v>6</v>
          </cell>
          <cell r="E275">
            <v>5</v>
          </cell>
          <cell r="F275">
            <v>0</v>
          </cell>
        </row>
        <row r="276">
          <cell r="C276">
            <v>286568003072</v>
          </cell>
          <cell r="D276">
            <v>43</v>
          </cell>
          <cell r="E276">
            <v>154</v>
          </cell>
          <cell r="F276">
            <v>272</v>
          </cell>
        </row>
        <row r="277">
          <cell r="C277">
            <v>286568003391</v>
          </cell>
          <cell r="D277">
            <v>8</v>
          </cell>
          <cell r="E277">
            <v>13</v>
          </cell>
          <cell r="F277">
            <v>2</v>
          </cell>
        </row>
        <row r="278">
          <cell r="C278">
            <v>286568003714</v>
          </cell>
          <cell r="D278">
            <v>20</v>
          </cell>
          <cell r="E278">
            <v>17</v>
          </cell>
          <cell r="F278">
            <v>1</v>
          </cell>
        </row>
        <row r="279">
          <cell r="C279">
            <v>286568004303</v>
          </cell>
          <cell r="D279">
            <v>4</v>
          </cell>
          <cell r="E279">
            <v>2</v>
          </cell>
          <cell r="F279">
            <v>0</v>
          </cell>
        </row>
        <row r="280">
          <cell r="C280">
            <v>286568004648</v>
          </cell>
          <cell r="D280">
            <v>7</v>
          </cell>
          <cell r="E280">
            <v>3</v>
          </cell>
          <cell r="F280">
            <v>0</v>
          </cell>
        </row>
        <row r="281">
          <cell r="C281">
            <v>286568004885</v>
          </cell>
          <cell r="D281">
            <v>1</v>
          </cell>
          <cell r="E281">
            <v>3</v>
          </cell>
          <cell r="F281">
            <v>0</v>
          </cell>
        </row>
        <row r="282">
          <cell r="C282">
            <v>286568005822</v>
          </cell>
          <cell r="D282">
            <v>8</v>
          </cell>
          <cell r="E282">
            <v>1</v>
          </cell>
          <cell r="F282">
            <v>1</v>
          </cell>
        </row>
        <row r="283">
          <cell r="C283">
            <v>286568000014</v>
          </cell>
          <cell r="D283">
            <v>12</v>
          </cell>
          <cell r="E283">
            <v>5</v>
          </cell>
          <cell r="F283">
            <v>1</v>
          </cell>
        </row>
        <row r="284">
          <cell r="C284">
            <v>286568000111</v>
          </cell>
          <cell r="D284">
            <v>7</v>
          </cell>
          <cell r="E284">
            <v>4</v>
          </cell>
          <cell r="F284">
            <v>0</v>
          </cell>
        </row>
        <row r="285">
          <cell r="C285">
            <v>286568000677</v>
          </cell>
          <cell r="D285">
            <v>10</v>
          </cell>
          <cell r="E285">
            <v>4</v>
          </cell>
          <cell r="F285">
            <v>0</v>
          </cell>
        </row>
        <row r="286">
          <cell r="C286">
            <v>286568002076</v>
          </cell>
          <cell r="D286">
            <v>10</v>
          </cell>
          <cell r="E286">
            <v>9</v>
          </cell>
          <cell r="F286">
            <v>0</v>
          </cell>
        </row>
        <row r="287">
          <cell r="C287">
            <v>286568003099</v>
          </cell>
          <cell r="D287">
            <v>39</v>
          </cell>
          <cell r="E287">
            <v>22</v>
          </cell>
          <cell r="F287">
            <v>1</v>
          </cell>
        </row>
        <row r="288">
          <cell r="C288">
            <v>286568004613</v>
          </cell>
          <cell r="D288">
            <v>3</v>
          </cell>
          <cell r="E288">
            <v>1</v>
          </cell>
          <cell r="F288">
            <v>0</v>
          </cell>
        </row>
        <row r="289">
          <cell r="C289">
            <v>286568004893</v>
          </cell>
          <cell r="D289">
            <v>6</v>
          </cell>
          <cell r="E289">
            <v>6</v>
          </cell>
          <cell r="F289">
            <v>0</v>
          </cell>
        </row>
        <row r="290">
          <cell r="C290">
            <v>286568005156</v>
          </cell>
          <cell r="D290">
            <v>1</v>
          </cell>
          <cell r="E290">
            <v>1</v>
          </cell>
          <cell r="F290">
            <v>0</v>
          </cell>
        </row>
        <row r="291">
          <cell r="C291">
            <v>286568005636</v>
          </cell>
          <cell r="D291">
            <v>6</v>
          </cell>
          <cell r="E291">
            <v>6</v>
          </cell>
          <cell r="F291">
            <v>0</v>
          </cell>
        </row>
        <row r="292">
          <cell r="C292">
            <v>286568061102</v>
          </cell>
          <cell r="D292">
            <v>4</v>
          </cell>
          <cell r="E292">
            <v>3</v>
          </cell>
          <cell r="F292">
            <v>0</v>
          </cell>
        </row>
        <row r="293">
          <cell r="C293">
            <v>286568000430</v>
          </cell>
          <cell r="D293">
            <v>18</v>
          </cell>
          <cell r="E293">
            <v>83</v>
          </cell>
          <cell r="F293">
            <v>108</v>
          </cell>
        </row>
        <row r="294">
          <cell r="C294">
            <v>286568003323</v>
          </cell>
          <cell r="D294">
            <v>7</v>
          </cell>
          <cell r="E294">
            <v>1</v>
          </cell>
          <cell r="F294">
            <v>0</v>
          </cell>
        </row>
        <row r="295">
          <cell r="C295">
            <v>286568003366</v>
          </cell>
          <cell r="D295">
            <v>1</v>
          </cell>
          <cell r="E295">
            <v>1</v>
          </cell>
          <cell r="F295">
            <v>0</v>
          </cell>
        </row>
        <row r="296">
          <cell r="C296">
            <v>286568005415</v>
          </cell>
          <cell r="D296">
            <v>14</v>
          </cell>
          <cell r="E296">
            <v>11</v>
          </cell>
          <cell r="F296">
            <v>2</v>
          </cell>
        </row>
        <row r="297">
          <cell r="C297">
            <v>286568005741</v>
          </cell>
          <cell r="D297">
            <v>3</v>
          </cell>
          <cell r="E297">
            <v>12</v>
          </cell>
          <cell r="F297">
            <v>0</v>
          </cell>
        </row>
        <row r="298">
          <cell r="C298">
            <v>286568005946</v>
          </cell>
          <cell r="D298">
            <v>8</v>
          </cell>
          <cell r="E298">
            <v>9</v>
          </cell>
          <cell r="F298">
            <v>0</v>
          </cell>
        </row>
        <row r="299">
          <cell r="C299">
            <v>286568060653</v>
          </cell>
          <cell r="D299">
            <v>4</v>
          </cell>
          <cell r="E299">
            <v>9</v>
          </cell>
          <cell r="F299">
            <v>0</v>
          </cell>
        </row>
        <row r="300">
          <cell r="C300">
            <v>286568060872</v>
          </cell>
          <cell r="D300">
            <v>8</v>
          </cell>
          <cell r="E300">
            <v>5</v>
          </cell>
          <cell r="F300">
            <v>0</v>
          </cell>
        </row>
        <row r="301">
          <cell r="C301">
            <v>286568061099</v>
          </cell>
          <cell r="D301">
            <v>17</v>
          </cell>
          <cell r="E301">
            <v>14</v>
          </cell>
          <cell r="F301">
            <v>0</v>
          </cell>
        </row>
        <row r="302">
          <cell r="C302">
            <v>286568002815</v>
          </cell>
          <cell r="D302">
            <v>5</v>
          </cell>
          <cell r="E302">
            <v>11</v>
          </cell>
          <cell r="F302">
            <v>0</v>
          </cell>
        </row>
        <row r="303">
          <cell r="C303">
            <v>286568003340</v>
          </cell>
          <cell r="D303">
            <v>4</v>
          </cell>
          <cell r="E303">
            <v>5</v>
          </cell>
          <cell r="F303">
            <v>0</v>
          </cell>
        </row>
        <row r="304">
          <cell r="C304">
            <v>286568005083</v>
          </cell>
          <cell r="D304">
            <v>66</v>
          </cell>
          <cell r="E304">
            <v>256</v>
          </cell>
          <cell r="F304">
            <v>248</v>
          </cell>
        </row>
        <row r="305">
          <cell r="C305">
            <v>286568005776</v>
          </cell>
          <cell r="D305">
            <v>8</v>
          </cell>
          <cell r="E305">
            <v>11</v>
          </cell>
          <cell r="F305">
            <v>0</v>
          </cell>
        </row>
        <row r="306">
          <cell r="C306">
            <v>286568005202</v>
          </cell>
          <cell r="D306">
            <v>29</v>
          </cell>
          <cell r="E306">
            <v>43</v>
          </cell>
          <cell r="F306">
            <v>56</v>
          </cell>
        </row>
        <row r="307">
          <cell r="C307">
            <v>286568005211</v>
          </cell>
          <cell r="D307">
            <v>10</v>
          </cell>
          <cell r="E307">
            <v>9</v>
          </cell>
          <cell r="F307">
            <v>0</v>
          </cell>
        </row>
        <row r="308">
          <cell r="C308">
            <v>286568003111</v>
          </cell>
          <cell r="D308">
            <v>8</v>
          </cell>
          <cell r="E308">
            <v>16</v>
          </cell>
          <cell r="F308">
            <v>0</v>
          </cell>
        </row>
        <row r="309">
          <cell r="C309">
            <v>286568004851</v>
          </cell>
          <cell r="D309">
            <v>8</v>
          </cell>
          <cell r="E309">
            <v>6</v>
          </cell>
          <cell r="F309">
            <v>0</v>
          </cell>
        </row>
        <row r="310">
          <cell r="C310">
            <v>286568005610</v>
          </cell>
          <cell r="D310">
            <v>33</v>
          </cell>
          <cell r="E310">
            <v>76</v>
          </cell>
          <cell r="F310">
            <v>90</v>
          </cell>
        </row>
        <row r="311">
          <cell r="C311">
            <v>286568005814</v>
          </cell>
          <cell r="D311">
            <v>15</v>
          </cell>
          <cell r="E311">
            <v>24</v>
          </cell>
          <cell r="F311">
            <v>2</v>
          </cell>
        </row>
        <row r="312">
          <cell r="C312">
            <v>286568060548</v>
          </cell>
          <cell r="D312">
            <v>4</v>
          </cell>
          <cell r="E312">
            <v>6</v>
          </cell>
          <cell r="F312">
            <v>1</v>
          </cell>
        </row>
        <row r="313">
          <cell r="C313">
            <v>286568001126</v>
          </cell>
          <cell r="D313">
            <v>3</v>
          </cell>
          <cell r="E313">
            <v>2</v>
          </cell>
          <cell r="F313">
            <v>0</v>
          </cell>
        </row>
        <row r="314">
          <cell r="C314">
            <v>286568003013</v>
          </cell>
          <cell r="D314">
            <v>7</v>
          </cell>
          <cell r="E314">
            <v>3</v>
          </cell>
          <cell r="F314">
            <v>0</v>
          </cell>
        </row>
        <row r="315">
          <cell r="C315">
            <v>286568004494</v>
          </cell>
          <cell r="D315">
            <v>5</v>
          </cell>
          <cell r="E315">
            <v>6</v>
          </cell>
          <cell r="F315">
            <v>0</v>
          </cell>
        </row>
        <row r="316">
          <cell r="C316">
            <v>286568060976</v>
          </cell>
          <cell r="D316">
            <v>4</v>
          </cell>
          <cell r="E316">
            <v>5</v>
          </cell>
          <cell r="F316">
            <v>1</v>
          </cell>
        </row>
        <row r="317">
          <cell r="C317">
            <v>286568061072</v>
          </cell>
          <cell r="D317">
            <v>3</v>
          </cell>
          <cell r="E317">
            <v>3</v>
          </cell>
          <cell r="F317">
            <v>0</v>
          </cell>
        </row>
        <row r="318">
          <cell r="C318">
            <v>286568061137</v>
          </cell>
          <cell r="D318">
            <v>28</v>
          </cell>
          <cell r="E318">
            <v>44</v>
          </cell>
          <cell r="F318">
            <v>31</v>
          </cell>
        </row>
        <row r="319">
          <cell r="C319">
            <v>286568061277</v>
          </cell>
          <cell r="D319">
            <v>9</v>
          </cell>
          <cell r="E319">
            <v>5</v>
          </cell>
          <cell r="F319">
            <v>0</v>
          </cell>
        </row>
        <row r="320">
          <cell r="C320">
            <v>286568061285</v>
          </cell>
          <cell r="D320">
            <v>2</v>
          </cell>
          <cell r="E320">
            <v>7</v>
          </cell>
          <cell r="F320">
            <v>0</v>
          </cell>
        </row>
        <row r="321">
          <cell r="C321">
            <v>286568061200</v>
          </cell>
          <cell r="D321">
            <v>8</v>
          </cell>
          <cell r="E321">
            <v>4</v>
          </cell>
          <cell r="F321">
            <v>0</v>
          </cell>
        </row>
        <row r="322">
          <cell r="C322">
            <v>286568000073</v>
          </cell>
          <cell r="D322">
            <v>5</v>
          </cell>
          <cell r="E322">
            <v>10</v>
          </cell>
          <cell r="F322">
            <v>1</v>
          </cell>
        </row>
        <row r="323">
          <cell r="C323">
            <v>286568003871</v>
          </cell>
          <cell r="D323">
            <v>20</v>
          </cell>
          <cell r="E323">
            <v>17</v>
          </cell>
          <cell r="F323">
            <v>0</v>
          </cell>
        </row>
        <row r="324">
          <cell r="C324">
            <v>286568005458</v>
          </cell>
          <cell r="D324">
            <v>10</v>
          </cell>
          <cell r="E324">
            <v>6</v>
          </cell>
          <cell r="F324">
            <v>0</v>
          </cell>
        </row>
        <row r="325">
          <cell r="C325">
            <v>286568005709</v>
          </cell>
          <cell r="D325">
            <v>10</v>
          </cell>
          <cell r="E325">
            <v>5</v>
          </cell>
          <cell r="F325">
            <v>0</v>
          </cell>
        </row>
        <row r="326">
          <cell r="C326">
            <v>286568005806</v>
          </cell>
          <cell r="D326">
            <v>15</v>
          </cell>
          <cell r="E326">
            <v>11</v>
          </cell>
          <cell r="F326">
            <v>1</v>
          </cell>
        </row>
        <row r="327">
          <cell r="C327">
            <v>286568060937</v>
          </cell>
          <cell r="D327">
            <v>4</v>
          </cell>
          <cell r="E327">
            <v>5</v>
          </cell>
          <cell r="F327">
            <v>2</v>
          </cell>
        </row>
        <row r="328">
          <cell r="C328">
            <v>286568061170</v>
          </cell>
          <cell r="D328">
            <v>1</v>
          </cell>
          <cell r="E328">
            <v>2</v>
          </cell>
          <cell r="F328">
            <v>0</v>
          </cell>
        </row>
        <row r="329">
          <cell r="C329">
            <v>486568005686</v>
          </cell>
          <cell r="D329">
            <v>34</v>
          </cell>
          <cell r="E329">
            <v>84</v>
          </cell>
          <cell r="F329">
            <v>68</v>
          </cell>
        </row>
        <row r="330">
          <cell r="C330">
            <v>286568000090</v>
          </cell>
          <cell r="D330">
            <v>7</v>
          </cell>
          <cell r="E330">
            <v>0</v>
          </cell>
          <cell r="F330">
            <v>0</v>
          </cell>
        </row>
        <row r="331">
          <cell r="C331">
            <v>286568000120</v>
          </cell>
          <cell r="D331">
            <v>22</v>
          </cell>
          <cell r="E331">
            <v>14</v>
          </cell>
          <cell r="F331">
            <v>0</v>
          </cell>
        </row>
        <row r="332">
          <cell r="C332">
            <v>286568000642</v>
          </cell>
          <cell r="D332">
            <v>5</v>
          </cell>
          <cell r="E332">
            <v>2</v>
          </cell>
          <cell r="F332">
            <v>0</v>
          </cell>
        </row>
        <row r="333">
          <cell r="C333">
            <v>286568000910</v>
          </cell>
          <cell r="D333">
            <v>8</v>
          </cell>
          <cell r="E333">
            <v>13</v>
          </cell>
          <cell r="F333">
            <v>0</v>
          </cell>
        </row>
        <row r="334">
          <cell r="C334">
            <v>286568000928</v>
          </cell>
          <cell r="D334">
            <v>10</v>
          </cell>
          <cell r="E334">
            <v>8</v>
          </cell>
          <cell r="F334">
            <v>0</v>
          </cell>
        </row>
        <row r="335">
          <cell r="C335">
            <v>286568000936</v>
          </cell>
          <cell r="D335">
            <v>12</v>
          </cell>
          <cell r="E335">
            <v>6</v>
          </cell>
          <cell r="F335">
            <v>0</v>
          </cell>
        </row>
        <row r="336">
          <cell r="C336">
            <v>286568001291</v>
          </cell>
          <cell r="D336">
            <v>3</v>
          </cell>
          <cell r="E336">
            <v>1</v>
          </cell>
          <cell r="F336">
            <v>0</v>
          </cell>
        </row>
        <row r="337">
          <cell r="C337">
            <v>286568002360</v>
          </cell>
          <cell r="D337">
            <v>8</v>
          </cell>
          <cell r="E337">
            <v>4</v>
          </cell>
          <cell r="F337">
            <v>0</v>
          </cell>
        </row>
        <row r="338">
          <cell r="C338">
            <v>286568003633</v>
          </cell>
          <cell r="D338">
            <v>6</v>
          </cell>
          <cell r="E338">
            <v>9</v>
          </cell>
          <cell r="F338">
            <v>0</v>
          </cell>
        </row>
        <row r="339">
          <cell r="C339">
            <v>286568003684</v>
          </cell>
          <cell r="D339">
            <v>5</v>
          </cell>
          <cell r="E339">
            <v>2</v>
          </cell>
          <cell r="F339">
            <v>0</v>
          </cell>
        </row>
        <row r="340">
          <cell r="C340">
            <v>286568003986</v>
          </cell>
          <cell r="D340">
            <v>5</v>
          </cell>
          <cell r="E340">
            <v>4</v>
          </cell>
          <cell r="F340">
            <v>0</v>
          </cell>
        </row>
        <row r="341">
          <cell r="C341">
            <v>286568004656</v>
          </cell>
          <cell r="D341">
            <v>17</v>
          </cell>
          <cell r="E341">
            <v>13</v>
          </cell>
          <cell r="F341">
            <v>1</v>
          </cell>
        </row>
        <row r="342">
          <cell r="C342">
            <v>286569000247</v>
          </cell>
          <cell r="D342">
            <v>2</v>
          </cell>
          <cell r="E342">
            <v>5</v>
          </cell>
          <cell r="F342">
            <v>0</v>
          </cell>
        </row>
        <row r="343">
          <cell r="C343">
            <v>286568000146</v>
          </cell>
          <cell r="D343">
            <v>210</v>
          </cell>
          <cell r="E343">
            <v>171</v>
          </cell>
          <cell r="F343">
            <v>0</v>
          </cell>
        </row>
        <row r="344">
          <cell r="C344">
            <v>286568002165</v>
          </cell>
          <cell r="D344">
            <v>75</v>
          </cell>
          <cell r="E344">
            <v>0</v>
          </cell>
          <cell r="F344">
            <v>0</v>
          </cell>
        </row>
        <row r="345">
          <cell r="C345">
            <v>286568002602</v>
          </cell>
          <cell r="D345">
            <v>0</v>
          </cell>
          <cell r="E345">
            <v>186</v>
          </cell>
          <cell r="F345">
            <v>261</v>
          </cell>
        </row>
        <row r="346">
          <cell r="C346">
            <v>286568004281</v>
          </cell>
          <cell r="D346">
            <v>9</v>
          </cell>
          <cell r="E346">
            <v>2</v>
          </cell>
          <cell r="F346">
            <v>1</v>
          </cell>
        </row>
        <row r="347">
          <cell r="C347">
            <v>286568004699</v>
          </cell>
          <cell r="D347">
            <v>3</v>
          </cell>
          <cell r="E347">
            <v>5</v>
          </cell>
          <cell r="F347">
            <v>0</v>
          </cell>
        </row>
        <row r="348">
          <cell r="C348">
            <v>286568005466</v>
          </cell>
          <cell r="D348">
            <v>29</v>
          </cell>
          <cell r="E348">
            <v>19</v>
          </cell>
          <cell r="F348">
            <v>3</v>
          </cell>
        </row>
        <row r="349">
          <cell r="C349">
            <v>286568005521</v>
          </cell>
          <cell r="D349">
            <v>14</v>
          </cell>
          <cell r="E349">
            <v>10</v>
          </cell>
          <cell r="F349">
            <v>4</v>
          </cell>
        </row>
        <row r="350">
          <cell r="C350">
            <v>286569000191</v>
          </cell>
          <cell r="D350">
            <v>2</v>
          </cell>
          <cell r="E350">
            <v>7</v>
          </cell>
          <cell r="F350">
            <v>0</v>
          </cell>
        </row>
        <row r="351">
          <cell r="C351">
            <v>286569000212</v>
          </cell>
          <cell r="D351">
            <v>2</v>
          </cell>
          <cell r="E351">
            <v>1</v>
          </cell>
          <cell r="F351">
            <v>0</v>
          </cell>
        </row>
        <row r="352">
          <cell r="C352">
            <v>286569000221</v>
          </cell>
          <cell r="D352">
            <v>3</v>
          </cell>
          <cell r="E352">
            <v>2</v>
          </cell>
          <cell r="F352">
            <v>0</v>
          </cell>
        </row>
        <row r="353">
          <cell r="C353">
            <v>286569000280</v>
          </cell>
          <cell r="D353">
            <v>1</v>
          </cell>
          <cell r="E353">
            <v>3</v>
          </cell>
          <cell r="F353">
            <v>0</v>
          </cell>
        </row>
        <row r="354">
          <cell r="C354">
            <v>286569000328</v>
          </cell>
          <cell r="D354">
            <v>8</v>
          </cell>
          <cell r="E354">
            <v>4</v>
          </cell>
          <cell r="F354">
            <v>0</v>
          </cell>
        </row>
        <row r="355">
          <cell r="C355">
            <v>286569000336</v>
          </cell>
          <cell r="D355">
            <v>17</v>
          </cell>
          <cell r="E355">
            <v>12</v>
          </cell>
          <cell r="F355">
            <v>1</v>
          </cell>
        </row>
        <row r="356">
          <cell r="C356">
            <v>286569000379</v>
          </cell>
          <cell r="D356">
            <v>7</v>
          </cell>
          <cell r="E356">
            <v>7</v>
          </cell>
          <cell r="F356">
            <v>0</v>
          </cell>
        </row>
        <row r="357">
          <cell r="C357">
            <v>286569000409</v>
          </cell>
          <cell r="D357">
            <v>11</v>
          </cell>
          <cell r="E357">
            <v>6</v>
          </cell>
          <cell r="F357">
            <v>0</v>
          </cell>
        </row>
        <row r="358">
          <cell r="C358">
            <v>286569000123</v>
          </cell>
          <cell r="D358">
            <v>3</v>
          </cell>
          <cell r="E358">
            <v>3</v>
          </cell>
          <cell r="F358">
            <v>0</v>
          </cell>
        </row>
        <row r="359">
          <cell r="C359">
            <v>286569000131</v>
          </cell>
          <cell r="D359">
            <v>5</v>
          </cell>
          <cell r="E359">
            <v>4</v>
          </cell>
          <cell r="F359">
            <v>0</v>
          </cell>
        </row>
        <row r="360">
          <cell r="C360">
            <v>286569000174</v>
          </cell>
          <cell r="D360">
            <v>4</v>
          </cell>
          <cell r="E360">
            <v>2</v>
          </cell>
          <cell r="F360">
            <v>0</v>
          </cell>
        </row>
        <row r="361">
          <cell r="C361">
            <v>286569000239</v>
          </cell>
          <cell r="D361">
            <v>11</v>
          </cell>
          <cell r="E361">
            <v>35</v>
          </cell>
          <cell r="F361">
            <v>12</v>
          </cell>
        </row>
        <row r="362">
          <cell r="C362">
            <v>286569000263</v>
          </cell>
          <cell r="D362">
            <v>15</v>
          </cell>
          <cell r="E362">
            <v>10</v>
          </cell>
          <cell r="F362">
            <v>0</v>
          </cell>
        </row>
        <row r="363">
          <cell r="C363">
            <v>286569000271</v>
          </cell>
          <cell r="D363">
            <v>7</v>
          </cell>
          <cell r="E363">
            <v>5</v>
          </cell>
          <cell r="F363">
            <v>0</v>
          </cell>
        </row>
        <row r="364">
          <cell r="C364">
            <v>286569000301</v>
          </cell>
          <cell r="D364">
            <v>5</v>
          </cell>
          <cell r="E364">
            <v>3</v>
          </cell>
          <cell r="F364">
            <v>0</v>
          </cell>
        </row>
        <row r="365">
          <cell r="C365">
            <v>286569000361</v>
          </cell>
          <cell r="D365">
            <v>2</v>
          </cell>
          <cell r="E365">
            <v>3</v>
          </cell>
          <cell r="F365">
            <v>0</v>
          </cell>
        </row>
        <row r="366">
          <cell r="C366">
            <v>286885000992</v>
          </cell>
          <cell r="D366">
            <v>4</v>
          </cell>
          <cell r="E366">
            <v>10</v>
          </cell>
          <cell r="F366">
            <v>0</v>
          </cell>
        </row>
        <row r="367">
          <cell r="C367">
            <v>286001001753</v>
          </cell>
          <cell r="D367">
            <v>1</v>
          </cell>
          <cell r="E367">
            <v>2</v>
          </cell>
          <cell r="F367">
            <v>0</v>
          </cell>
        </row>
        <row r="368">
          <cell r="C368">
            <v>286569000298</v>
          </cell>
          <cell r="D368">
            <v>41</v>
          </cell>
          <cell r="E368">
            <v>101</v>
          </cell>
          <cell r="F368">
            <v>46</v>
          </cell>
        </row>
        <row r="369">
          <cell r="C369">
            <v>286569000468</v>
          </cell>
          <cell r="D369">
            <v>4</v>
          </cell>
          <cell r="E369">
            <v>4</v>
          </cell>
          <cell r="F369">
            <v>0</v>
          </cell>
        </row>
        <row r="370">
          <cell r="C370">
            <v>286569005711</v>
          </cell>
          <cell r="D370">
            <v>7</v>
          </cell>
          <cell r="E370">
            <v>5</v>
          </cell>
          <cell r="F370">
            <v>0</v>
          </cell>
        </row>
        <row r="371">
          <cell r="C371">
            <v>286569005753</v>
          </cell>
          <cell r="D371">
            <v>4</v>
          </cell>
          <cell r="E371">
            <v>2</v>
          </cell>
          <cell r="F371">
            <v>0</v>
          </cell>
        </row>
        <row r="372">
          <cell r="C372">
            <v>286568004583</v>
          </cell>
          <cell r="D372">
            <v>7</v>
          </cell>
          <cell r="E372">
            <v>7</v>
          </cell>
          <cell r="F372">
            <v>0</v>
          </cell>
        </row>
        <row r="373">
          <cell r="C373">
            <v>286001003381</v>
          </cell>
          <cell r="D373">
            <v>8</v>
          </cell>
          <cell r="E373">
            <v>4</v>
          </cell>
          <cell r="F373">
            <v>0</v>
          </cell>
        </row>
        <row r="374">
          <cell r="C374">
            <v>286568003692</v>
          </cell>
          <cell r="D374">
            <v>14</v>
          </cell>
          <cell r="E374">
            <v>4</v>
          </cell>
          <cell r="F374">
            <v>0</v>
          </cell>
        </row>
        <row r="375">
          <cell r="C375">
            <v>286569000140</v>
          </cell>
          <cell r="D375">
            <v>1</v>
          </cell>
          <cell r="E375">
            <v>4</v>
          </cell>
          <cell r="F375">
            <v>1</v>
          </cell>
        </row>
        <row r="376">
          <cell r="C376">
            <v>286569000310</v>
          </cell>
          <cell r="D376">
            <v>6</v>
          </cell>
          <cell r="E376">
            <v>27</v>
          </cell>
          <cell r="F376">
            <v>27</v>
          </cell>
        </row>
        <row r="377">
          <cell r="C377">
            <v>286569000395</v>
          </cell>
          <cell r="D377">
            <v>10</v>
          </cell>
          <cell r="E377">
            <v>10</v>
          </cell>
          <cell r="F377">
            <v>0</v>
          </cell>
        </row>
        <row r="378">
          <cell r="C378">
            <v>286569000417</v>
          </cell>
          <cell r="D378">
            <v>4</v>
          </cell>
          <cell r="E378">
            <v>2</v>
          </cell>
          <cell r="F378">
            <v>0</v>
          </cell>
        </row>
        <row r="379">
          <cell r="C379">
            <v>286569005532</v>
          </cell>
          <cell r="D379">
            <v>9</v>
          </cell>
          <cell r="E379">
            <v>4</v>
          </cell>
          <cell r="F379">
            <v>1</v>
          </cell>
        </row>
        <row r="380">
          <cell r="C380">
            <v>286569005559</v>
          </cell>
          <cell r="D380">
            <v>6</v>
          </cell>
          <cell r="E380">
            <v>7</v>
          </cell>
          <cell r="F380">
            <v>0</v>
          </cell>
        </row>
        <row r="381">
          <cell r="C381">
            <v>286885001506</v>
          </cell>
          <cell r="D381">
            <v>6</v>
          </cell>
          <cell r="E381">
            <v>4</v>
          </cell>
          <cell r="F381">
            <v>1</v>
          </cell>
        </row>
        <row r="382">
          <cell r="C382">
            <v>286569005761</v>
          </cell>
          <cell r="D382">
            <v>0</v>
          </cell>
          <cell r="E382">
            <v>1</v>
          </cell>
          <cell r="F382">
            <v>0</v>
          </cell>
        </row>
        <row r="383">
          <cell r="C383">
            <v>286568000821</v>
          </cell>
          <cell r="D383">
            <v>6</v>
          </cell>
          <cell r="E383">
            <v>4</v>
          </cell>
          <cell r="F383">
            <v>0</v>
          </cell>
        </row>
        <row r="384">
          <cell r="C384">
            <v>286568004320</v>
          </cell>
          <cell r="D384">
            <v>5</v>
          </cell>
          <cell r="E384">
            <v>4</v>
          </cell>
          <cell r="F384">
            <v>0</v>
          </cell>
        </row>
        <row r="385">
          <cell r="C385">
            <v>286568004958</v>
          </cell>
          <cell r="D385">
            <v>1</v>
          </cell>
          <cell r="E385">
            <v>2</v>
          </cell>
          <cell r="F385">
            <v>0</v>
          </cell>
        </row>
        <row r="386">
          <cell r="C386">
            <v>286568004966</v>
          </cell>
          <cell r="D386">
            <v>2</v>
          </cell>
          <cell r="E386">
            <v>6</v>
          </cell>
          <cell r="F386">
            <v>0</v>
          </cell>
        </row>
        <row r="387">
          <cell r="C387">
            <v>286569000387</v>
          </cell>
          <cell r="D387">
            <v>18</v>
          </cell>
          <cell r="E387">
            <v>14</v>
          </cell>
          <cell r="F387">
            <v>0</v>
          </cell>
        </row>
        <row r="388">
          <cell r="C388">
            <v>286569000450</v>
          </cell>
          <cell r="D388">
            <v>6</v>
          </cell>
          <cell r="E388">
            <v>4</v>
          </cell>
          <cell r="F388">
            <v>0</v>
          </cell>
        </row>
        <row r="389">
          <cell r="C389">
            <v>286569000476</v>
          </cell>
          <cell r="D389">
            <v>2</v>
          </cell>
          <cell r="E389">
            <v>3</v>
          </cell>
          <cell r="F389">
            <v>0</v>
          </cell>
        </row>
        <row r="390">
          <cell r="C390">
            <v>286569005541</v>
          </cell>
          <cell r="D390">
            <v>5</v>
          </cell>
          <cell r="E390">
            <v>7</v>
          </cell>
          <cell r="F390">
            <v>1</v>
          </cell>
        </row>
        <row r="391">
          <cell r="C391">
            <v>286569005745</v>
          </cell>
          <cell r="D391">
            <v>3</v>
          </cell>
          <cell r="E391">
            <v>1</v>
          </cell>
          <cell r="F391">
            <v>0</v>
          </cell>
        </row>
        <row r="392">
          <cell r="C392">
            <v>286569000158</v>
          </cell>
          <cell r="D392">
            <v>2</v>
          </cell>
          <cell r="E392">
            <v>5</v>
          </cell>
          <cell r="F392">
            <v>0</v>
          </cell>
        </row>
        <row r="393">
          <cell r="C393">
            <v>286569000441</v>
          </cell>
          <cell r="D393">
            <v>45</v>
          </cell>
          <cell r="E393">
            <v>108</v>
          </cell>
          <cell r="F393">
            <v>118</v>
          </cell>
        </row>
        <row r="394">
          <cell r="C394">
            <v>286001000048</v>
          </cell>
          <cell r="D394">
            <v>13</v>
          </cell>
          <cell r="E394">
            <v>16</v>
          </cell>
          <cell r="F394">
            <v>9</v>
          </cell>
        </row>
        <row r="395">
          <cell r="C395">
            <v>286001002652</v>
          </cell>
          <cell r="D395">
            <v>3</v>
          </cell>
          <cell r="E395">
            <v>5</v>
          </cell>
          <cell r="F395">
            <v>1</v>
          </cell>
        </row>
        <row r="396">
          <cell r="C396">
            <v>286001003195</v>
          </cell>
          <cell r="D396">
            <v>4</v>
          </cell>
          <cell r="E396">
            <v>2</v>
          </cell>
          <cell r="F396">
            <v>0</v>
          </cell>
        </row>
        <row r="397">
          <cell r="C397">
            <v>286001003535</v>
          </cell>
          <cell r="D397">
            <v>2</v>
          </cell>
          <cell r="E397">
            <v>3</v>
          </cell>
          <cell r="F397">
            <v>0</v>
          </cell>
        </row>
        <row r="398">
          <cell r="C398">
            <v>286571004926</v>
          </cell>
          <cell r="D398">
            <v>8</v>
          </cell>
          <cell r="E398">
            <v>12</v>
          </cell>
          <cell r="F398">
            <v>0</v>
          </cell>
        </row>
        <row r="399">
          <cell r="C399">
            <v>286571004934</v>
          </cell>
          <cell r="D399">
            <v>14</v>
          </cell>
          <cell r="E399">
            <v>5</v>
          </cell>
          <cell r="F399">
            <v>1</v>
          </cell>
        </row>
        <row r="400">
          <cell r="C400">
            <v>286001000161</v>
          </cell>
          <cell r="D400">
            <v>35</v>
          </cell>
          <cell r="E400">
            <v>44</v>
          </cell>
          <cell r="F400">
            <v>11</v>
          </cell>
        </row>
        <row r="401">
          <cell r="C401">
            <v>286001000439</v>
          </cell>
          <cell r="D401">
            <v>7</v>
          </cell>
          <cell r="E401">
            <v>8</v>
          </cell>
          <cell r="F401">
            <v>0</v>
          </cell>
        </row>
        <row r="402">
          <cell r="C402">
            <v>286001000498</v>
          </cell>
          <cell r="D402">
            <v>12</v>
          </cell>
          <cell r="E402">
            <v>16</v>
          </cell>
          <cell r="F402">
            <v>2</v>
          </cell>
        </row>
        <row r="403">
          <cell r="C403">
            <v>286001001761</v>
          </cell>
          <cell r="D403">
            <v>3</v>
          </cell>
          <cell r="E403">
            <v>0</v>
          </cell>
          <cell r="F403">
            <v>0</v>
          </cell>
        </row>
        <row r="404">
          <cell r="C404">
            <v>286001001818</v>
          </cell>
          <cell r="D404">
            <v>0</v>
          </cell>
          <cell r="E404">
            <v>2</v>
          </cell>
          <cell r="F404">
            <v>0</v>
          </cell>
        </row>
        <row r="405">
          <cell r="C405">
            <v>286001001877</v>
          </cell>
          <cell r="D405">
            <v>6</v>
          </cell>
          <cell r="E405">
            <v>8</v>
          </cell>
          <cell r="F405">
            <v>0</v>
          </cell>
        </row>
        <row r="406">
          <cell r="C406">
            <v>286001002113</v>
          </cell>
          <cell r="D406">
            <v>2</v>
          </cell>
          <cell r="E406">
            <v>8</v>
          </cell>
          <cell r="F406">
            <v>0</v>
          </cell>
        </row>
        <row r="407">
          <cell r="C407">
            <v>286001002393</v>
          </cell>
          <cell r="D407">
            <v>4</v>
          </cell>
          <cell r="E407">
            <v>3</v>
          </cell>
          <cell r="F407">
            <v>0</v>
          </cell>
        </row>
        <row r="408">
          <cell r="C408">
            <v>286001002768</v>
          </cell>
          <cell r="D408">
            <v>2</v>
          </cell>
          <cell r="E408">
            <v>3</v>
          </cell>
          <cell r="F408">
            <v>0</v>
          </cell>
        </row>
        <row r="409">
          <cell r="C409">
            <v>286001003250</v>
          </cell>
          <cell r="D409">
            <v>3</v>
          </cell>
          <cell r="E409">
            <v>3</v>
          </cell>
          <cell r="F409">
            <v>0</v>
          </cell>
        </row>
        <row r="410">
          <cell r="C410">
            <v>286001003314</v>
          </cell>
          <cell r="D410">
            <v>2</v>
          </cell>
          <cell r="E410">
            <v>6</v>
          </cell>
          <cell r="F410">
            <v>0</v>
          </cell>
        </row>
        <row r="411">
          <cell r="C411">
            <v>286571000106</v>
          </cell>
          <cell r="D411">
            <v>6</v>
          </cell>
          <cell r="E411">
            <v>5</v>
          </cell>
          <cell r="F411">
            <v>0</v>
          </cell>
        </row>
        <row r="412">
          <cell r="C412">
            <v>286571000327</v>
          </cell>
          <cell r="D412">
            <v>4</v>
          </cell>
          <cell r="E412">
            <v>3</v>
          </cell>
          <cell r="F412">
            <v>0</v>
          </cell>
        </row>
        <row r="413">
          <cell r="C413">
            <v>286571004292</v>
          </cell>
          <cell r="D413">
            <v>7</v>
          </cell>
          <cell r="E413">
            <v>3</v>
          </cell>
          <cell r="F413">
            <v>0</v>
          </cell>
        </row>
        <row r="414">
          <cell r="C414">
            <v>286571004331</v>
          </cell>
          <cell r="D414">
            <v>4</v>
          </cell>
          <cell r="E414">
            <v>4</v>
          </cell>
          <cell r="F414">
            <v>1</v>
          </cell>
        </row>
        <row r="415">
          <cell r="C415">
            <v>486571004305</v>
          </cell>
          <cell r="D415">
            <v>5</v>
          </cell>
          <cell r="E415">
            <v>3</v>
          </cell>
          <cell r="F415">
            <v>0</v>
          </cell>
        </row>
        <row r="416">
          <cell r="C416">
            <v>286001000463</v>
          </cell>
          <cell r="D416">
            <v>2</v>
          </cell>
          <cell r="E416">
            <v>5</v>
          </cell>
          <cell r="F416">
            <v>0</v>
          </cell>
        </row>
        <row r="417">
          <cell r="C417">
            <v>286001000480</v>
          </cell>
          <cell r="D417">
            <v>21</v>
          </cell>
          <cell r="E417">
            <v>42</v>
          </cell>
          <cell r="F417">
            <v>78</v>
          </cell>
        </row>
        <row r="418">
          <cell r="C418">
            <v>286001002091</v>
          </cell>
          <cell r="D418">
            <v>8</v>
          </cell>
          <cell r="E418">
            <v>5</v>
          </cell>
          <cell r="F418">
            <v>0</v>
          </cell>
        </row>
        <row r="419">
          <cell r="C419">
            <v>286001002601</v>
          </cell>
          <cell r="D419">
            <v>4</v>
          </cell>
          <cell r="E419">
            <v>4</v>
          </cell>
          <cell r="F419">
            <v>0</v>
          </cell>
        </row>
        <row r="420">
          <cell r="C420">
            <v>286001002610</v>
          </cell>
          <cell r="D420">
            <v>2</v>
          </cell>
          <cell r="E420">
            <v>5</v>
          </cell>
          <cell r="F420">
            <v>0</v>
          </cell>
        </row>
        <row r="421">
          <cell r="C421">
            <v>286001002717</v>
          </cell>
          <cell r="D421">
            <v>2</v>
          </cell>
          <cell r="E421">
            <v>4</v>
          </cell>
          <cell r="F421">
            <v>0</v>
          </cell>
        </row>
        <row r="422">
          <cell r="C422">
            <v>286001003063</v>
          </cell>
          <cell r="D422">
            <v>5</v>
          </cell>
          <cell r="E422">
            <v>4</v>
          </cell>
          <cell r="F422">
            <v>0</v>
          </cell>
        </row>
        <row r="423">
          <cell r="C423">
            <v>286001003071</v>
          </cell>
          <cell r="D423">
            <v>7</v>
          </cell>
          <cell r="E423">
            <v>5</v>
          </cell>
          <cell r="F423">
            <v>0</v>
          </cell>
        </row>
        <row r="424">
          <cell r="C424">
            <v>286001003276</v>
          </cell>
          <cell r="D424">
            <v>8</v>
          </cell>
          <cell r="E424">
            <v>7</v>
          </cell>
          <cell r="F424">
            <v>0</v>
          </cell>
        </row>
        <row r="425">
          <cell r="C425">
            <v>286571000076</v>
          </cell>
          <cell r="D425">
            <v>3</v>
          </cell>
          <cell r="E425">
            <v>6</v>
          </cell>
          <cell r="F425">
            <v>0</v>
          </cell>
        </row>
        <row r="426">
          <cell r="C426">
            <v>286571000131</v>
          </cell>
          <cell r="D426">
            <v>3</v>
          </cell>
          <cell r="E426">
            <v>4</v>
          </cell>
          <cell r="F426">
            <v>0</v>
          </cell>
        </row>
        <row r="427">
          <cell r="C427">
            <v>286571000149</v>
          </cell>
          <cell r="D427">
            <v>3</v>
          </cell>
          <cell r="E427">
            <v>3</v>
          </cell>
          <cell r="F427">
            <v>0</v>
          </cell>
        </row>
        <row r="428">
          <cell r="C428">
            <v>286571004313</v>
          </cell>
          <cell r="D428">
            <v>3</v>
          </cell>
          <cell r="E428">
            <v>9</v>
          </cell>
          <cell r="F428">
            <v>0</v>
          </cell>
        </row>
        <row r="429">
          <cell r="C429">
            <v>486571000415</v>
          </cell>
          <cell r="D429">
            <v>0</v>
          </cell>
          <cell r="E429">
            <v>1</v>
          </cell>
          <cell r="F429">
            <v>0</v>
          </cell>
        </row>
        <row r="430">
          <cell r="C430">
            <v>286001001494</v>
          </cell>
          <cell r="D430">
            <v>32</v>
          </cell>
          <cell r="E430">
            <v>46</v>
          </cell>
          <cell r="F430">
            <v>71</v>
          </cell>
        </row>
        <row r="431">
          <cell r="C431">
            <v>286001002873</v>
          </cell>
          <cell r="D431">
            <v>3</v>
          </cell>
          <cell r="E431">
            <v>1</v>
          </cell>
          <cell r="F431">
            <v>0</v>
          </cell>
        </row>
        <row r="432">
          <cell r="C432">
            <v>286001002890</v>
          </cell>
          <cell r="D432">
            <v>0</v>
          </cell>
          <cell r="E432">
            <v>3</v>
          </cell>
          <cell r="F432">
            <v>0</v>
          </cell>
        </row>
        <row r="433">
          <cell r="C433">
            <v>286001003098</v>
          </cell>
          <cell r="D433">
            <v>3</v>
          </cell>
          <cell r="E433">
            <v>3</v>
          </cell>
          <cell r="F433">
            <v>2</v>
          </cell>
        </row>
        <row r="434">
          <cell r="C434">
            <v>286001003101</v>
          </cell>
          <cell r="D434">
            <v>4</v>
          </cell>
          <cell r="E434">
            <v>2</v>
          </cell>
          <cell r="F434">
            <v>0</v>
          </cell>
        </row>
        <row r="435">
          <cell r="C435">
            <v>286001003322</v>
          </cell>
          <cell r="D435">
            <v>3</v>
          </cell>
          <cell r="E435">
            <v>4</v>
          </cell>
          <cell r="F435">
            <v>0</v>
          </cell>
        </row>
        <row r="436">
          <cell r="C436">
            <v>286001003471</v>
          </cell>
          <cell r="D436">
            <v>1</v>
          </cell>
          <cell r="E436">
            <v>5</v>
          </cell>
          <cell r="F436">
            <v>2</v>
          </cell>
        </row>
        <row r="437">
          <cell r="C437">
            <v>286571000084</v>
          </cell>
          <cell r="D437">
            <v>2</v>
          </cell>
          <cell r="E437">
            <v>2</v>
          </cell>
          <cell r="F437">
            <v>1</v>
          </cell>
        </row>
        <row r="438">
          <cell r="C438">
            <v>286571000424</v>
          </cell>
          <cell r="D438">
            <v>5</v>
          </cell>
          <cell r="E438">
            <v>2</v>
          </cell>
          <cell r="F438">
            <v>2</v>
          </cell>
        </row>
        <row r="439">
          <cell r="C439">
            <v>286571000467</v>
          </cell>
          <cell r="D439">
            <v>2</v>
          </cell>
          <cell r="E439">
            <v>4</v>
          </cell>
          <cell r="F439">
            <v>0</v>
          </cell>
        </row>
        <row r="440">
          <cell r="C440">
            <v>286571000475</v>
          </cell>
          <cell r="D440">
            <v>2</v>
          </cell>
          <cell r="E440">
            <v>8</v>
          </cell>
          <cell r="F440">
            <v>0</v>
          </cell>
        </row>
        <row r="441">
          <cell r="C441">
            <v>486571004224</v>
          </cell>
          <cell r="D441">
            <v>2</v>
          </cell>
          <cell r="E441">
            <v>8</v>
          </cell>
          <cell r="F441">
            <v>0</v>
          </cell>
        </row>
        <row r="442">
          <cell r="C442">
            <v>286001000137</v>
          </cell>
          <cell r="D442">
            <v>5</v>
          </cell>
          <cell r="E442">
            <v>7</v>
          </cell>
          <cell r="F442">
            <v>1</v>
          </cell>
        </row>
        <row r="443">
          <cell r="C443">
            <v>286001001516</v>
          </cell>
          <cell r="D443">
            <v>295</v>
          </cell>
          <cell r="E443">
            <v>361</v>
          </cell>
          <cell r="F443">
            <v>130</v>
          </cell>
        </row>
        <row r="444">
          <cell r="C444">
            <v>286001002024</v>
          </cell>
          <cell r="D444">
            <v>1</v>
          </cell>
          <cell r="E444">
            <v>4</v>
          </cell>
          <cell r="F444">
            <v>0</v>
          </cell>
        </row>
        <row r="445">
          <cell r="C445">
            <v>286001003012</v>
          </cell>
          <cell r="D445">
            <v>5</v>
          </cell>
          <cell r="E445">
            <v>6</v>
          </cell>
          <cell r="F445">
            <v>0</v>
          </cell>
        </row>
        <row r="446">
          <cell r="C446">
            <v>286001000056</v>
          </cell>
          <cell r="D446">
            <v>3</v>
          </cell>
          <cell r="E446">
            <v>7</v>
          </cell>
          <cell r="F446">
            <v>0</v>
          </cell>
        </row>
        <row r="447">
          <cell r="C447">
            <v>286001000102</v>
          </cell>
          <cell r="D447">
            <v>28</v>
          </cell>
          <cell r="E447">
            <v>17</v>
          </cell>
          <cell r="F447">
            <v>1</v>
          </cell>
        </row>
        <row r="448">
          <cell r="C448">
            <v>286001001729</v>
          </cell>
          <cell r="D448">
            <v>6</v>
          </cell>
          <cell r="E448">
            <v>7</v>
          </cell>
          <cell r="F448">
            <v>0</v>
          </cell>
        </row>
        <row r="449">
          <cell r="C449">
            <v>286001001907</v>
          </cell>
          <cell r="D449">
            <v>2</v>
          </cell>
          <cell r="E449">
            <v>1</v>
          </cell>
          <cell r="F449">
            <v>0</v>
          </cell>
        </row>
        <row r="450">
          <cell r="C450">
            <v>286001002067</v>
          </cell>
          <cell r="D450">
            <v>1</v>
          </cell>
          <cell r="E450">
            <v>4</v>
          </cell>
          <cell r="F450">
            <v>0</v>
          </cell>
        </row>
        <row r="451">
          <cell r="C451">
            <v>286001002636</v>
          </cell>
          <cell r="D451">
            <v>85</v>
          </cell>
          <cell r="E451">
            <v>202</v>
          </cell>
          <cell r="F451">
            <v>163</v>
          </cell>
        </row>
        <row r="452">
          <cell r="C452">
            <v>286001003144</v>
          </cell>
          <cell r="D452">
            <v>3</v>
          </cell>
          <cell r="E452">
            <v>4</v>
          </cell>
          <cell r="F452">
            <v>0</v>
          </cell>
        </row>
        <row r="453">
          <cell r="C453">
            <v>286571000360</v>
          </cell>
          <cell r="D453">
            <v>7</v>
          </cell>
          <cell r="E453">
            <v>3</v>
          </cell>
          <cell r="F453">
            <v>1</v>
          </cell>
        </row>
        <row r="454">
          <cell r="C454">
            <v>286571000556</v>
          </cell>
          <cell r="D454">
            <v>4</v>
          </cell>
          <cell r="E454">
            <v>4</v>
          </cell>
          <cell r="F454">
            <v>0</v>
          </cell>
        </row>
        <row r="455">
          <cell r="C455">
            <v>286571002636</v>
          </cell>
          <cell r="D455">
            <v>5</v>
          </cell>
          <cell r="E455">
            <v>3</v>
          </cell>
          <cell r="F455">
            <v>1</v>
          </cell>
        </row>
        <row r="456">
          <cell r="C456">
            <v>486571000041</v>
          </cell>
          <cell r="D456">
            <v>5</v>
          </cell>
          <cell r="E456">
            <v>5</v>
          </cell>
          <cell r="F456">
            <v>0</v>
          </cell>
        </row>
        <row r="457">
          <cell r="C457">
            <v>486571000229</v>
          </cell>
          <cell r="D457">
            <v>6</v>
          </cell>
          <cell r="E457">
            <v>3</v>
          </cell>
          <cell r="F457">
            <v>0</v>
          </cell>
        </row>
        <row r="458">
          <cell r="C458">
            <v>286001001443</v>
          </cell>
          <cell r="D458">
            <v>4</v>
          </cell>
          <cell r="E458">
            <v>9</v>
          </cell>
          <cell r="F458">
            <v>1</v>
          </cell>
        </row>
        <row r="459">
          <cell r="C459">
            <v>286001001745</v>
          </cell>
          <cell r="D459">
            <v>3</v>
          </cell>
          <cell r="E459">
            <v>6</v>
          </cell>
          <cell r="F459">
            <v>1</v>
          </cell>
        </row>
        <row r="460">
          <cell r="C460">
            <v>286001002539</v>
          </cell>
          <cell r="D460">
            <v>1</v>
          </cell>
          <cell r="E460">
            <v>4</v>
          </cell>
          <cell r="F460">
            <v>1</v>
          </cell>
        </row>
        <row r="461">
          <cell r="C461">
            <v>286001002687</v>
          </cell>
          <cell r="D461">
            <v>3</v>
          </cell>
          <cell r="E461">
            <v>3</v>
          </cell>
          <cell r="F461">
            <v>0</v>
          </cell>
        </row>
        <row r="462">
          <cell r="C462">
            <v>286001002695</v>
          </cell>
          <cell r="D462">
            <v>21</v>
          </cell>
          <cell r="E462">
            <v>69</v>
          </cell>
          <cell r="F462">
            <v>68</v>
          </cell>
        </row>
        <row r="463">
          <cell r="C463">
            <v>286001002709</v>
          </cell>
          <cell r="D463">
            <v>1</v>
          </cell>
          <cell r="E463">
            <v>1</v>
          </cell>
          <cell r="F463">
            <v>0</v>
          </cell>
        </row>
        <row r="464">
          <cell r="C464">
            <v>286001002962</v>
          </cell>
          <cell r="D464">
            <v>1</v>
          </cell>
          <cell r="E464">
            <v>4</v>
          </cell>
          <cell r="F464">
            <v>0</v>
          </cell>
        </row>
        <row r="465">
          <cell r="C465">
            <v>286001003039</v>
          </cell>
          <cell r="D465">
            <v>8</v>
          </cell>
          <cell r="E465">
            <v>6</v>
          </cell>
          <cell r="F465">
            <v>0</v>
          </cell>
        </row>
        <row r="466">
          <cell r="C466">
            <v>286001003055</v>
          </cell>
          <cell r="D466">
            <v>2</v>
          </cell>
          <cell r="E466">
            <v>4</v>
          </cell>
          <cell r="F466">
            <v>1</v>
          </cell>
        </row>
        <row r="467">
          <cell r="C467">
            <v>286001003080</v>
          </cell>
          <cell r="D467">
            <v>4</v>
          </cell>
          <cell r="E467">
            <v>3</v>
          </cell>
          <cell r="F467">
            <v>0</v>
          </cell>
        </row>
        <row r="468">
          <cell r="C468">
            <v>286571000025</v>
          </cell>
          <cell r="D468">
            <v>5</v>
          </cell>
          <cell r="E468">
            <v>6</v>
          </cell>
          <cell r="F468">
            <v>0</v>
          </cell>
        </row>
        <row r="469">
          <cell r="C469">
            <v>286571000262</v>
          </cell>
          <cell r="D469">
            <v>2</v>
          </cell>
          <cell r="E469">
            <v>6</v>
          </cell>
          <cell r="F469">
            <v>0</v>
          </cell>
        </row>
        <row r="470">
          <cell r="C470">
            <v>286571000335</v>
          </cell>
          <cell r="D470">
            <v>4</v>
          </cell>
          <cell r="E470">
            <v>9</v>
          </cell>
          <cell r="F470">
            <v>0</v>
          </cell>
        </row>
        <row r="471">
          <cell r="C471">
            <v>286571004799</v>
          </cell>
          <cell r="D471">
            <v>7</v>
          </cell>
          <cell r="E471">
            <v>6</v>
          </cell>
          <cell r="F471">
            <v>2</v>
          </cell>
        </row>
        <row r="472">
          <cell r="C472">
            <v>286001001711</v>
          </cell>
          <cell r="D472">
            <v>10</v>
          </cell>
          <cell r="E472">
            <v>42</v>
          </cell>
          <cell r="F472">
            <v>40</v>
          </cell>
        </row>
        <row r="473">
          <cell r="C473">
            <v>286001002865</v>
          </cell>
          <cell r="D473">
            <v>2</v>
          </cell>
          <cell r="E473">
            <v>16</v>
          </cell>
          <cell r="F473">
            <v>5</v>
          </cell>
        </row>
        <row r="474">
          <cell r="C474">
            <v>286001003519</v>
          </cell>
          <cell r="D474">
            <v>5</v>
          </cell>
          <cell r="E474">
            <v>2</v>
          </cell>
          <cell r="F474">
            <v>0</v>
          </cell>
        </row>
        <row r="475">
          <cell r="C475">
            <v>286571000068</v>
          </cell>
          <cell r="D475">
            <v>6</v>
          </cell>
          <cell r="E475">
            <v>7</v>
          </cell>
          <cell r="F475">
            <v>0</v>
          </cell>
        </row>
        <row r="476">
          <cell r="C476">
            <v>286571000491</v>
          </cell>
          <cell r="D476">
            <v>4</v>
          </cell>
          <cell r="E476">
            <v>6</v>
          </cell>
          <cell r="F476">
            <v>0</v>
          </cell>
        </row>
        <row r="477">
          <cell r="C477">
            <v>286571004276</v>
          </cell>
          <cell r="D477">
            <v>0</v>
          </cell>
          <cell r="E477">
            <v>1</v>
          </cell>
          <cell r="F477">
            <v>0</v>
          </cell>
        </row>
        <row r="478">
          <cell r="C478">
            <v>286571004284</v>
          </cell>
          <cell r="D478">
            <v>5</v>
          </cell>
          <cell r="E478">
            <v>3</v>
          </cell>
          <cell r="F478">
            <v>0</v>
          </cell>
        </row>
        <row r="479">
          <cell r="C479">
            <v>286571004322</v>
          </cell>
          <cell r="D479">
            <v>1</v>
          </cell>
          <cell r="E479">
            <v>5</v>
          </cell>
          <cell r="F479">
            <v>1</v>
          </cell>
        </row>
        <row r="480">
          <cell r="C480">
            <v>286571004802</v>
          </cell>
          <cell r="D480">
            <v>3</v>
          </cell>
          <cell r="E480">
            <v>4</v>
          </cell>
          <cell r="F480">
            <v>0</v>
          </cell>
        </row>
        <row r="481">
          <cell r="C481">
            <v>286571800064</v>
          </cell>
          <cell r="D481">
            <v>5</v>
          </cell>
          <cell r="E481">
            <v>4</v>
          </cell>
          <cell r="F481">
            <v>0</v>
          </cell>
        </row>
        <row r="482">
          <cell r="C482">
            <v>286571800072</v>
          </cell>
          <cell r="D482">
            <v>4</v>
          </cell>
          <cell r="E482">
            <v>3</v>
          </cell>
          <cell r="F482">
            <v>0</v>
          </cell>
        </row>
        <row r="483">
          <cell r="C483">
            <v>286001002679</v>
          </cell>
          <cell r="D483">
            <v>5</v>
          </cell>
          <cell r="E483">
            <v>8</v>
          </cell>
          <cell r="F483">
            <v>0</v>
          </cell>
        </row>
        <row r="484">
          <cell r="C484">
            <v>286001002903</v>
          </cell>
          <cell r="D484">
            <v>7</v>
          </cell>
          <cell r="E484">
            <v>47</v>
          </cell>
          <cell r="F484">
            <v>36</v>
          </cell>
        </row>
        <row r="485">
          <cell r="C485">
            <v>286001003047</v>
          </cell>
          <cell r="D485">
            <v>3</v>
          </cell>
          <cell r="E485">
            <v>9</v>
          </cell>
          <cell r="F485">
            <v>0</v>
          </cell>
        </row>
        <row r="486">
          <cell r="C486">
            <v>286001003578</v>
          </cell>
          <cell r="D486">
            <v>3</v>
          </cell>
          <cell r="E486">
            <v>5</v>
          </cell>
          <cell r="F486">
            <v>0</v>
          </cell>
        </row>
        <row r="487">
          <cell r="C487">
            <v>286571000165</v>
          </cell>
          <cell r="D487">
            <v>1</v>
          </cell>
          <cell r="E487">
            <v>5</v>
          </cell>
          <cell r="F487">
            <v>0</v>
          </cell>
        </row>
        <row r="488">
          <cell r="C488">
            <v>286571000408</v>
          </cell>
          <cell r="D488">
            <v>4</v>
          </cell>
          <cell r="E488">
            <v>2</v>
          </cell>
          <cell r="F488">
            <v>0</v>
          </cell>
        </row>
        <row r="489">
          <cell r="C489">
            <v>286571000432</v>
          </cell>
          <cell r="D489">
            <v>0</v>
          </cell>
          <cell r="E489">
            <v>6</v>
          </cell>
          <cell r="F489">
            <v>0</v>
          </cell>
        </row>
        <row r="490">
          <cell r="C490">
            <v>286571000441</v>
          </cell>
          <cell r="D490">
            <v>2</v>
          </cell>
          <cell r="E490">
            <v>3</v>
          </cell>
          <cell r="F490">
            <v>0</v>
          </cell>
        </row>
        <row r="491">
          <cell r="C491">
            <v>286571000505</v>
          </cell>
          <cell r="D491">
            <v>3</v>
          </cell>
          <cell r="E491">
            <v>0</v>
          </cell>
          <cell r="F491">
            <v>0</v>
          </cell>
        </row>
        <row r="492">
          <cell r="C492">
            <v>286571004232</v>
          </cell>
          <cell r="D492">
            <v>1</v>
          </cell>
          <cell r="E492">
            <v>1</v>
          </cell>
          <cell r="F492">
            <v>0</v>
          </cell>
        </row>
        <row r="493">
          <cell r="C493">
            <v>286571004381</v>
          </cell>
          <cell r="D493">
            <v>5</v>
          </cell>
          <cell r="E493">
            <v>2</v>
          </cell>
          <cell r="F493">
            <v>0</v>
          </cell>
        </row>
        <row r="494">
          <cell r="C494">
            <v>486571000458</v>
          </cell>
          <cell r="D494">
            <v>0</v>
          </cell>
          <cell r="E494">
            <v>1</v>
          </cell>
          <cell r="F494">
            <v>2</v>
          </cell>
        </row>
        <row r="495">
          <cell r="C495">
            <v>286001002326</v>
          </cell>
          <cell r="D495">
            <v>21</v>
          </cell>
          <cell r="E495">
            <v>11</v>
          </cell>
          <cell r="F495">
            <v>1</v>
          </cell>
        </row>
        <row r="496">
          <cell r="C496">
            <v>286001002997</v>
          </cell>
          <cell r="D496">
            <v>20</v>
          </cell>
          <cell r="E496">
            <v>43</v>
          </cell>
          <cell r="F496">
            <v>28</v>
          </cell>
        </row>
        <row r="497">
          <cell r="C497">
            <v>286001003004</v>
          </cell>
          <cell r="D497">
            <v>6</v>
          </cell>
          <cell r="E497">
            <v>5</v>
          </cell>
          <cell r="F497">
            <v>0</v>
          </cell>
        </row>
        <row r="498">
          <cell r="C498">
            <v>286571800056</v>
          </cell>
          <cell r="D498">
            <v>6</v>
          </cell>
          <cell r="E498">
            <v>10</v>
          </cell>
          <cell r="F498">
            <v>1</v>
          </cell>
        </row>
        <row r="499">
          <cell r="C499">
            <v>286001000129</v>
          </cell>
          <cell r="D499">
            <v>7</v>
          </cell>
          <cell r="E499">
            <v>9</v>
          </cell>
          <cell r="F499">
            <v>0</v>
          </cell>
        </row>
        <row r="500">
          <cell r="C500">
            <v>286001000447</v>
          </cell>
          <cell r="D500">
            <v>1</v>
          </cell>
          <cell r="E500">
            <v>4</v>
          </cell>
          <cell r="F500">
            <v>0</v>
          </cell>
        </row>
        <row r="501">
          <cell r="C501">
            <v>286001001478</v>
          </cell>
          <cell r="D501">
            <v>4</v>
          </cell>
          <cell r="E501">
            <v>4</v>
          </cell>
          <cell r="F501">
            <v>0</v>
          </cell>
        </row>
        <row r="502">
          <cell r="C502">
            <v>286001001842</v>
          </cell>
          <cell r="D502">
            <v>7</v>
          </cell>
          <cell r="E502">
            <v>8</v>
          </cell>
          <cell r="F502">
            <v>0</v>
          </cell>
        </row>
        <row r="503">
          <cell r="C503">
            <v>286001002750</v>
          </cell>
          <cell r="D503">
            <v>1</v>
          </cell>
          <cell r="E503">
            <v>5</v>
          </cell>
          <cell r="F503">
            <v>0</v>
          </cell>
        </row>
        <row r="504">
          <cell r="C504">
            <v>286001002776</v>
          </cell>
          <cell r="D504">
            <v>2</v>
          </cell>
          <cell r="E504">
            <v>2</v>
          </cell>
          <cell r="F504">
            <v>0</v>
          </cell>
        </row>
        <row r="505">
          <cell r="C505">
            <v>286001003209</v>
          </cell>
          <cell r="D505">
            <v>16</v>
          </cell>
          <cell r="E505">
            <v>60</v>
          </cell>
          <cell r="F505">
            <v>32</v>
          </cell>
        </row>
        <row r="506">
          <cell r="C506">
            <v>286001003241</v>
          </cell>
          <cell r="D506">
            <v>7</v>
          </cell>
          <cell r="E506">
            <v>7</v>
          </cell>
          <cell r="F506">
            <v>0</v>
          </cell>
        </row>
        <row r="507">
          <cell r="C507">
            <v>286571000386</v>
          </cell>
          <cell r="D507">
            <v>4</v>
          </cell>
          <cell r="E507">
            <v>5</v>
          </cell>
          <cell r="F507">
            <v>1</v>
          </cell>
        </row>
        <row r="508">
          <cell r="C508">
            <v>286571004748</v>
          </cell>
          <cell r="D508">
            <v>2</v>
          </cell>
          <cell r="E508">
            <v>2</v>
          </cell>
          <cell r="F508">
            <v>0</v>
          </cell>
        </row>
        <row r="509">
          <cell r="C509">
            <v>286571004942</v>
          </cell>
          <cell r="D509">
            <v>1</v>
          </cell>
          <cell r="E509">
            <v>2</v>
          </cell>
          <cell r="F509">
            <v>1</v>
          </cell>
        </row>
        <row r="510">
          <cell r="C510">
            <v>286001003365</v>
          </cell>
          <cell r="D510">
            <v>10</v>
          </cell>
          <cell r="E510">
            <v>41</v>
          </cell>
          <cell r="F510">
            <v>59</v>
          </cell>
        </row>
        <row r="511">
          <cell r="C511">
            <v>286571000033</v>
          </cell>
          <cell r="D511">
            <v>4</v>
          </cell>
          <cell r="E511">
            <v>2</v>
          </cell>
          <cell r="F511">
            <v>0</v>
          </cell>
        </row>
        <row r="512">
          <cell r="C512">
            <v>286571000297</v>
          </cell>
          <cell r="D512">
            <v>2</v>
          </cell>
          <cell r="E512">
            <v>2</v>
          </cell>
          <cell r="F512">
            <v>1</v>
          </cell>
        </row>
        <row r="513">
          <cell r="C513">
            <v>286571000548</v>
          </cell>
          <cell r="D513">
            <v>5</v>
          </cell>
          <cell r="E513">
            <v>4</v>
          </cell>
          <cell r="F513">
            <v>0</v>
          </cell>
        </row>
        <row r="514">
          <cell r="C514">
            <v>286571004268</v>
          </cell>
          <cell r="D514">
            <v>3</v>
          </cell>
          <cell r="E514">
            <v>5</v>
          </cell>
          <cell r="F514">
            <v>1</v>
          </cell>
        </row>
        <row r="515">
          <cell r="C515">
            <v>286571004837</v>
          </cell>
          <cell r="D515">
            <v>6</v>
          </cell>
          <cell r="E515">
            <v>4</v>
          </cell>
          <cell r="F515">
            <v>1</v>
          </cell>
        </row>
        <row r="516">
          <cell r="C516">
            <v>286571004896</v>
          </cell>
          <cell r="D516">
            <v>7</v>
          </cell>
          <cell r="E516">
            <v>3</v>
          </cell>
          <cell r="F516">
            <v>1</v>
          </cell>
        </row>
        <row r="517">
          <cell r="C517">
            <v>286571004900</v>
          </cell>
          <cell r="D517">
            <v>10</v>
          </cell>
          <cell r="E517">
            <v>11</v>
          </cell>
          <cell r="F517">
            <v>1</v>
          </cell>
        </row>
        <row r="518">
          <cell r="C518">
            <v>286001001826</v>
          </cell>
          <cell r="D518">
            <v>6</v>
          </cell>
          <cell r="E518">
            <v>8</v>
          </cell>
          <cell r="F518">
            <v>1</v>
          </cell>
        </row>
        <row r="519">
          <cell r="C519">
            <v>286001002008</v>
          </cell>
          <cell r="D519">
            <v>5</v>
          </cell>
          <cell r="E519">
            <v>1</v>
          </cell>
          <cell r="F519">
            <v>1</v>
          </cell>
        </row>
        <row r="520">
          <cell r="C520">
            <v>286571000050</v>
          </cell>
          <cell r="D520">
            <v>7</v>
          </cell>
          <cell r="E520">
            <v>10</v>
          </cell>
          <cell r="F520">
            <v>2</v>
          </cell>
        </row>
        <row r="521">
          <cell r="C521">
            <v>286571000092</v>
          </cell>
          <cell r="D521">
            <v>2</v>
          </cell>
          <cell r="E521">
            <v>4</v>
          </cell>
          <cell r="F521">
            <v>0</v>
          </cell>
        </row>
        <row r="522">
          <cell r="C522">
            <v>286571000122</v>
          </cell>
          <cell r="D522">
            <v>5</v>
          </cell>
          <cell r="E522">
            <v>5</v>
          </cell>
          <cell r="F522">
            <v>0</v>
          </cell>
        </row>
        <row r="523">
          <cell r="C523">
            <v>286571000530</v>
          </cell>
          <cell r="D523">
            <v>0</v>
          </cell>
          <cell r="E523">
            <v>3</v>
          </cell>
          <cell r="F523">
            <v>0</v>
          </cell>
        </row>
        <row r="524">
          <cell r="C524">
            <v>286571004250</v>
          </cell>
          <cell r="D524">
            <v>5</v>
          </cell>
          <cell r="E524">
            <v>5</v>
          </cell>
          <cell r="F524">
            <v>0</v>
          </cell>
        </row>
        <row r="525">
          <cell r="C525">
            <v>286571004365</v>
          </cell>
          <cell r="D525">
            <v>7</v>
          </cell>
          <cell r="E525">
            <v>8</v>
          </cell>
          <cell r="F525">
            <v>0</v>
          </cell>
        </row>
        <row r="526">
          <cell r="C526">
            <v>286571004688</v>
          </cell>
          <cell r="D526">
            <v>6</v>
          </cell>
          <cell r="E526">
            <v>1</v>
          </cell>
          <cell r="F526">
            <v>0</v>
          </cell>
        </row>
        <row r="527">
          <cell r="C527">
            <v>286571800081</v>
          </cell>
          <cell r="D527">
            <v>2</v>
          </cell>
          <cell r="E527">
            <v>3</v>
          </cell>
          <cell r="F527">
            <v>0</v>
          </cell>
        </row>
        <row r="528">
          <cell r="C528">
            <v>286001001737</v>
          </cell>
          <cell r="D528">
            <v>5</v>
          </cell>
          <cell r="E528">
            <v>8</v>
          </cell>
          <cell r="F528">
            <v>0</v>
          </cell>
        </row>
        <row r="529">
          <cell r="C529">
            <v>286001002741</v>
          </cell>
          <cell r="D529">
            <v>4</v>
          </cell>
          <cell r="E529">
            <v>2</v>
          </cell>
          <cell r="F529">
            <v>1</v>
          </cell>
        </row>
        <row r="530">
          <cell r="C530">
            <v>286001002814</v>
          </cell>
          <cell r="D530">
            <v>10</v>
          </cell>
          <cell r="E530">
            <v>5</v>
          </cell>
          <cell r="F530">
            <v>0</v>
          </cell>
        </row>
        <row r="531">
          <cell r="C531">
            <v>286001003217</v>
          </cell>
          <cell r="D531">
            <v>4</v>
          </cell>
          <cell r="E531">
            <v>3</v>
          </cell>
          <cell r="F531">
            <v>0</v>
          </cell>
        </row>
        <row r="532">
          <cell r="C532">
            <v>286001003501</v>
          </cell>
          <cell r="D532">
            <v>3</v>
          </cell>
          <cell r="E532">
            <v>2</v>
          </cell>
          <cell r="F532">
            <v>0</v>
          </cell>
        </row>
        <row r="533">
          <cell r="C533">
            <v>286571000581</v>
          </cell>
          <cell r="D533">
            <v>8</v>
          </cell>
          <cell r="E533">
            <v>10</v>
          </cell>
          <cell r="F533">
            <v>2</v>
          </cell>
        </row>
        <row r="534">
          <cell r="C534">
            <v>286571000599</v>
          </cell>
          <cell r="D534">
            <v>52</v>
          </cell>
          <cell r="E534">
            <v>96</v>
          </cell>
          <cell r="F534">
            <v>92</v>
          </cell>
        </row>
        <row r="535">
          <cell r="C535">
            <v>286571004663</v>
          </cell>
          <cell r="D535">
            <v>6</v>
          </cell>
          <cell r="E535">
            <v>3</v>
          </cell>
          <cell r="F535">
            <v>0</v>
          </cell>
        </row>
        <row r="536">
          <cell r="C536">
            <v>286571004670</v>
          </cell>
          <cell r="D536">
            <v>6</v>
          </cell>
          <cell r="E536">
            <v>4</v>
          </cell>
          <cell r="F536">
            <v>0</v>
          </cell>
        </row>
        <row r="537">
          <cell r="C537">
            <v>286571004764</v>
          </cell>
          <cell r="D537">
            <v>6</v>
          </cell>
          <cell r="E537">
            <v>7</v>
          </cell>
          <cell r="F537">
            <v>0</v>
          </cell>
        </row>
        <row r="538">
          <cell r="C538">
            <v>286571004772</v>
          </cell>
          <cell r="D538">
            <v>7</v>
          </cell>
          <cell r="E538">
            <v>3</v>
          </cell>
          <cell r="F538">
            <v>0</v>
          </cell>
        </row>
        <row r="539">
          <cell r="C539">
            <v>486571000563</v>
          </cell>
          <cell r="D539">
            <v>4</v>
          </cell>
          <cell r="E539">
            <v>5</v>
          </cell>
          <cell r="F539">
            <v>0</v>
          </cell>
        </row>
        <row r="540">
          <cell r="C540">
            <v>286571004349</v>
          </cell>
          <cell r="D540">
            <v>2</v>
          </cell>
          <cell r="E540">
            <v>5</v>
          </cell>
          <cell r="F540">
            <v>2</v>
          </cell>
        </row>
        <row r="541">
          <cell r="C541">
            <v>286571004811</v>
          </cell>
          <cell r="D541">
            <v>21</v>
          </cell>
          <cell r="E541">
            <v>26</v>
          </cell>
          <cell r="F541">
            <v>36</v>
          </cell>
        </row>
        <row r="542">
          <cell r="C542">
            <v>286571004829</v>
          </cell>
          <cell r="D542">
            <v>7</v>
          </cell>
          <cell r="E542">
            <v>4</v>
          </cell>
          <cell r="F542">
            <v>1</v>
          </cell>
        </row>
        <row r="543">
          <cell r="C543">
            <v>286571004969</v>
          </cell>
          <cell r="D543">
            <v>4</v>
          </cell>
          <cell r="E543">
            <v>6</v>
          </cell>
          <cell r="F543">
            <v>1</v>
          </cell>
        </row>
        <row r="544">
          <cell r="C544">
            <v>286571004977</v>
          </cell>
          <cell r="D544">
            <v>6</v>
          </cell>
          <cell r="E544">
            <v>7</v>
          </cell>
          <cell r="F544">
            <v>1</v>
          </cell>
        </row>
        <row r="545">
          <cell r="C545">
            <v>286571800013</v>
          </cell>
          <cell r="D545">
            <v>4</v>
          </cell>
          <cell r="E545">
            <v>5</v>
          </cell>
          <cell r="F545">
            <v>0</v>
          </cell>
        </row>
        <row r="546">
          <cell r="C546">
            <v>286001002628</v>
          </cell>
          <cell r="D546">
            <v>6</v>
          </cell>
          <cell r="E546">
            <v>3</v>
          </cell>
          <cell r="F546">
            <v>1</v>
          </cell>
        </row>
        <row r="547">
          <cell r="C547">
            <v>286571000017</v>
          </cell>
          <cell r="D547">
            <v>3</v>
          </cell>
          <cell r="E547">
            <v>4</v>
          </cell>
          <cell r="F547">
            <v>0</v>
          </cell>
        </row>
        <row r="548">
          <cell r="C548">
            <v>286571000114</v>
          </cell>
          <cell r="D548">
            <v>2</v>
          </cell>
          <cell r="E548">
            <v>4</v>
          </cell>
          <cell r="F548">
            <v>0</v>
          </cell>
        </row>
        <row r="549">
          <cell r="C549">
            <v>286571000237</v>
          </cell>
          <cell r="D549">
            <v>6</v>
          </cell>
          <cell r="E549">
            <v>3</v>
          </cell>
          <cell r="F549">
            <v>0</v>
          </cell>
        </row>
        <row r="550">
          <cell r="C550">
            <v>286571000271</v>
          </cell>
          <cell r="D550">
            <v>3</v>
          </cell>
          <cell r="E550">
            <v>2</v>
          </cell>
          <cell r="F550">
            <v>0</v>
          </cell>
        </row>
        <row r="551">
          <cell r="C551">
            <v>286571000343</v>
          </cell>
          <cell r="D551">
            <v>2</v>
          </cell>
          <cell r="E551">
            <v>2</v>
          </cell>
          <cell r="F551">
            <v>1</v>
          </cell>
        </row>
        <row r="552">
          <cell r="C552">
            <v>286571000521</v>
          </cell>
          <cell r="D552">
            <v>6</v>
          </cell>
          <cell r="E552">
            <v>3</v>
          </cell>
          <cell r="F552">
            <v>0</v>
          </cell>
        </row>
        <row r="553">
          <cell r="C553">
            <v>286571004241</v>
          </cell>
          <cell r="D553">
            <v>2</v>
          </cell>
          <cell r="E553">
            <v>2</v>
          </cell>
          <cell r="F553">
            <v>0</v>
          </cell>
        </row>
        <row r="554">
          <cell r="C554">
            <v>286571004781</v>
          </cell>
          <cell r="D554">
            <v>1</v>
          </cell>
          <cell r="E554">
            <v>2</v>
          </cell>
          <cell r="F554">
            <v>0</v>
          </cell>
        </row>
        <row r="555">
          <cell r="C555">
            <v>286571004888</v>
          </cell>
          <cell r="D555">
            <v>6</v>
          </cell>
          <cell r="E555">
            <v>8</v>
          </cell>
          <cell r="F555">
            <v>0</v>
          </cell>
        </row>
        <row r="556">
          <cell r="C556">
            <v>286571800021</v>
          </cell>
          <cell r="D556">
            <v>8</v>
          </cell>
          <cell r="E556">
            <v>8</v>
          </cell>
          <cell r="F556">
            <v>0</v>
          </cell>
        </row>
        <row r="557">
          <cell r="C557">
            <v>286571800030</v>
          </cell>
          <cell r="D557">
            <v>0</v>
          </cell>
          <cell r="E557">
            <v>3</v>
          </cell>
          <cell r="F557">
            <v>1</v>
          </cell>
        </row>
        <row r="558">
          <cell r="C558">
            <v>286571800048</v>
          </cell>
          <cell r="D558">
            <v>10</v>
          </cell>
          <cell r="E558">
            <v>13</v>
          </cell>
          <cell r="F558">
            <v>0</v>
          </cell>
        </row>
        <row r="559">
          <cell r="C559">
            <v>386571000011</v>
          </cell>
          <cell r="D559">
            <v>5</v>
          </cell>
          <cell r="E559">
            <v>4</v>
          </cell>
          <cell r="F559">
            <v>2</v>
          </cell>
        </row>
        <row r="560">
          <cell r="C560">
            <v>486001000713</v>
          </cell>
          <cell r="D560">
            <v>51</v>
          </cell>
          <cell r="E560">
            <v>38</v>
          </cell>
          <cell r="F560">
            <v>4</v>
          </cell>
        </row>
        <row r="561">
          <cell r="C561">
            <v>486571000199</v>
          </cell>
          <cell r="D561">
            <v>0</v>
          </cell>
          <cell r="E561">
            <v>51</v>
          </cell>
          <cell r="F561">
            <v>79</v>
          </cell>
        </row>
        <row r="562">
          <cell r="C562">
            <v>486571000270</v>
          </cell>
          <cell r="D562">
            <v>4</v>
          </cell>
          <cell r="E562">
            <v>2</v>
          </cell>
          <cell r="F562">
            <v>0</v>
          </cell>
        </row>
        <row r="563">
          <cell r="C563">
            <v>186573000354</v>
          </cell>
          <cell r="D563">
            <v>266</v>
          </cell>
          <cell r="E563">
            <v>298</v>
          </cell>
          <cell r="F563">
            <v>233</v>
          </cell>
        </row>
        <row r="564">
          <cell r="C564">
            <v>186573001415</v>
          </cell>
          <cell r="D564">
            <v>178</v>
          </cell>
          <cell r="E564">
            <v>218</v>
          </cell>
          <cell r="F564">
            <v>149</v>
          </cell>
        </row>
        <row r="565">
          <cell r="C565">
            <v>186573000371</v>
          </cell>
          <cell r="D565">
            <v>218</v>
          </cell>
          <cell r="E565">
            <v>205</v>
          </cell>
          <cell r="F565">
            <v>6</v>
          </cell>
        </row>
        <row r="566">
          <cell r="C566">
            <v>186573004457</v>
          </cell>
          <cell r="D566">
            <v>71</v>
          </cell>
          <cell r="E566">
            <v>0</v>
          </cell>
          <cell r="F566">
            <v>0</v>
          </cell>
        </row>
        <row r="567">
          <cell r="C567">
            <v>186573004619</v>
          </cell>
          <cell r="D567">
            <v>0</v>
          </cell>
          <cell r="E567">
            <v>168</v>
          </cell>
          <cell r="F567">
            <v>315</v>
          </cell>
        </row>
        <row r="568">
          <cell r="C568">
            <v>186573004104</v>
          </cell>
          <cell r="D568">
            <v>47</v>
          </cell>
          <cell r="E568">
            <v>83</v>
          </cell>
          <cell r="F568">
            <v>31</v>
          </cell>
        </row>
        <row r="569">
          <cell r="C569">
            <v>286573000065</v>
          </cell>
          <cell r="D569">
            <v>2</v>
          </cell>
          <cell r="E569">
            <v>8</v>
          </cell>
          <cell r="F569">
            <v>0</v>
          </cell>
        </row>
        <row r="570">
          <cell r="C570">
            <v>286573000138</v>
          </cell>
          <cell r="D570">
            <v>11</v>
          </cell>
          <cell r="E570">
            <v>3</v>
          </cell>
          <cell r="F570">
            <v>1</v>
          </cell>
        </row>
        <row r="571">
          <cell r="C571">
            <v>286573000316</v>
          </cell>
          <cell r="D571">
            <v>5</v>
          </cell>
          <cell r="E571">
            <v>2</v>
          </cell>
          <cell r="F571">
            <v>0</v>
          </cell>
        </row>
        <row r="572">
          <cell r="C572">
            <v>286573001380</v>
          </cell>
          <cell r="D572">
            <v>3</v>
          </cell>
          <cell r="E572">
            <v>2</v>
          </cell>
          <cell r="F572">
            <v>0</v>
          </cell>
        </row>
        <row r="573">
          <cell r="C573">
            <v>186573004601</v>
          </cell>
          <cell r="D573">
            <v>43</v>
          </cell>
          <cell r="E573">
            <v>48</v>
          </cell>
          <cell r="F573">
            <v>9</v>
          </cell>
        </row>
        <row r="574">
          <cell r="C574">
            <v>286573000057</v>
          </cell>
          <cell r="D574">
            <v>6</v>
          </cell>
          <cell r="E574">
            <v>27</v>
          </cell>
          <cell r="F574">
            <v>32</v>
          </cell>
        </row>
        <row r="575">
          <cell r="C575">
            <v>286573000251</v>
          </cell>
          <cell r="D575">
            <v>6</v>
          </cell>
          <cell r="E575">
            <v>7</v>
          </cell>
          <cell r="F575">
            <v>2</v>
          </cell>
        </row>
        <row r="576">
          <cell r="C576">
            <v>286573000766</v>
          </cell>
          <cell r="D576">
            <v>5</v>
          </cell>
          <cell r="E576">
            <v>5</v>
          </cell>
          <cell r="F576">
            <v>0</v>
          </cell>
        </row>
        <row r="577">
          <cell r="C577">
            <v>286573001401</v>
          </cell>
          <cell r="D577">
            <v>3</v>
          </cell>
          <cell r="E577">
            <v>7</v>
          </cell>
          <cell r="F577">
            <v>0</v>
          </cell>
        </row>
        <row r="578">
          <cell r="C578">
            <v>286573001509</v>
          </cell>
          <cell r="D578">
            <v>5</v>
          </cell>
          <cell r="E578">
            <v>0</v>
          </cell>
          <cell r="F578">
            <v>0</v>
          </cell>
        </row>
        <row r="579">
          <cell r="C579">
            <v>286573000073</v>
          </cell>
          <cell r="D579">
            <v>13</v>
          </cell>
          <cell r="E579">
            <v>38</v>
          </cell>
          <cell r="F579">
            <v>43</v>
          </cell>
        </row>
        <row r="580">
          <cell r="C580">
            <v>286573001568</v>
          </cell>
          <cell r="D580">
            <v>9</v>
          </cell>
          <cell r="E580">
            <v>9</v>
          </cell>
          <cell r="F580">
            <v>0</v>
          </cell>
        </row>
        <row r="581">
          <cell r="C581">
            <v>286573003919</v>
          </cell>
          <cell r="D581">
            <v>7</v>
          </cell>
          <cell r="E581">
            <v>5</v>
          </cell>
          <cell r="F581">
            <v>0</v>
          </cell>
        </row>
        <row r="582">
          <cell r="C582">
            <v>286573800011</v>
          </cell>
          <cell r="D582">
            <v>5</v>
          </cell>
          <cell r="E582">
            <v>4</v>
          </cell>
          <cell r="F582">
            <v>0</v>
          </cell>
        </row>
        <row r="583">
          <cell r="C583">
            <v>286573000081</v>
          </cell>
          <cell r="D583">
            <v>21</v>
          </cell>
          <cell r="E583">
            <v>48</v>
          </cell>
          <cell r="F583">
            <v>60</v>
          </cell>
        </row>
        <row r="584">
          <cell r="C584">
            <v>286573000260</v>
          </cell>
          <cell r="D584">
            <v>24</v>
          </cell>
          <cell r="E584">
            <v>28</v>
          </cell>
          <cell r="F584">
            <v>2</v>
          </cell>
        </row>
        <row r="585">
          <cell r="C585">
            <v>286573003889</v>
          </cell>
          <cell r="D585">
            <v>12</v>
          </cell>
          <cell r="E585">
            <v>15</v>
          </cell>
          <cell r="F585">
            <v>0</v>
          </cell>
        </row>
        <row r="586">
          <cell r="C586">
            <v>286573000634</v>
          </cell>
          <cell r="D586">
            <v>8</v>
          </cell>
          <cell r="E586">
            <v>8</v>
          </cell>
          <cell r="F586">
            <v>0</v>
          </cell>
        </row>
        <row r="587">
          <cell r="C587">
            <v>286573000804</v>
          </cell>
          <cell r="D587">
            <v>19</v>
          </cell>
          <cell r="E587">
            <v>53</v>
          </cell>
          <cell r="F587">
            <v>52</v>
          </cell>
        </row>
        <row r="588">
          <cell r="C588">
            <v>286573001533</v>
          </cell>
          <cell r="D588">
            <v>9</v>
          </cell>
          <cell r="E588">
            <v>13</v>
          </cell>
          <cell r="F588">
            <v>1</v>
          </cell>
        </row>
        <row r="589">
          <cell r="C589">
            <v>286573003838</v>
          </cell>
          <cell r="D589">
            <v>13</v>
          </cell>
          <cell r="E589">
            <v>4</v>
          </cell>
          <cell r="F589">
            <v>0</v>
          </cell>
        </row>
        <row r="590">
          <cell r="C590">
            <v>286573003986</v>
          </cell>
          <cell r="D590">
            <v>12</v>
          </cell>
          <cell r="E590">
            <v>10</v>
          </cell>
          <cell r="F590">
            <v>2</v>
          </cell>
        </row>
        <row r="591">
          <cell r="C591">
            <v>286573004125</v>
          </cell>
          <cell r="D591">
            <v>2</v>
          </cell>
          <cell r="E591">
            <v>5</v>
          </cell>
          <cell r="F591">
            <v>0</v>
          </cell>
        </row>
        <row r="592">
          <cell r="C592">
            <v>286573004400</v>
          </cell>
          <cell r="D592">
            <v>10</v>
          </cell>
          <cell r="E592">
            <v>4</v>
          </cell>
          <cell r="F592">
            <v>0</v>
          </cell>
        </row>
        <row r="593">
          <cell r="C593">
            <v>286573004516</v>
          </cell>
          <cell r="D593">
            <v>6</v>
          </cell>
          <cell r="E593">
            <v>5</v>
          </cell>
          <cell r="F593">
            <v>0</v>
          </cell>
        </row>
        <row r="594">
          <cell r="C594">
            <v>286573000031</v>
          </cell>
          <cell r="D594">
            <v>6</v>
          </cell>
          <cell r="E594">
            <v>5</v>
          </cell>
          <cell r="F594">
            <v>0</v>
          </cell>
        </row>
        <row r="595">
          <cell r="C595">
            <v>286573000383</v>
          </cell>
          <cell r="D595">
            <v>1</v>
          </cell>
          <cell r="E595">
            <v>2</v>
          </cell>
          <cell r="F595">
            <v>0</v>
          </cell>
        </row>
        <row r="596">
          <cell r="C596">
            <v>286573000391</v>
          </cell>
          <cell r="D596">
            <v>2</v>
          </cell>
          <cell r="E596">
            <v>4</v>
          </cell>
          <cell r="F596">
            <v>1</v>
          </cell>
        </row>
        <row r="597">
          <cell r="C597">
            <v>286573000871</v>
          </cell>
          <cell r="D597">
            <v>0</v>
          </cell>
          <cell r="E597">
            <v>1</v>
          </cell>
          <cell r="F597">
            <v>0</v>
          </cell>
        </row>
        <row r="598">
          <cell r="C598">
            <v>286573000880</v>
          </cell>
          <cell r="D598">
            <v>1</v>
          </cell>
          <cell r="E598">
            <v>0</v>
          </cell>
          <cell r="F598">
            <v>0</v>
          </cell>
        </row>
        <row r="599">
          <cell r="C599">
            <v>286573000901</v>
          </cell>
          <cell r="D599">
            <v>81</v>
          </cell>
          <cell r="E599">
            <v>180</v>
          </cell>
          <cell r="F599">
            <v>156</v>
          </cell>
        </row>
        <row r="600">
          <cell r="C600">
            <v>286573001240</v>
          </cell>
          <cell r="D600">
            <v>9</v>
          </cell>
          <cell r="E600">
            <v>8</v>
          </cell>
          <cell r="F600">
            <v>3</v>
          </cell>
        </row>
        <row r="601">
          <cell r="C601">
            <v>286573000243</v>
          </cell>
          <cell r="D601">
            <v>6</v>
          </cell>
          <cell r="E601">
            <v>5</v>
          </cell>
          <cell r="F601">
            <v>1</v>
          </cell>
        </row>
        <row r="602">
          <cell r="C602">
            <v>286573000979</v>
          </cell>
          <cell r="D602">
            <v>31</v>
          </cell>
          <cell r="E602">
            <v>27</v>
          </cell>
          <cell r="F602">
            <v>23</v>
          </cell>
        </row>
        <row r="603">
          <cell r="C603">
            <v>286573004425</v>
          </cell>
          <cell r="D603">
            <v>7</v>
          </cell>
          <cell r="E603">
            <v>4</v>
          </cell>
          <cell r="F603">
            <v>0</v>
          </cell>
        </row>
        <row r="604">
          <cell r="C604">
            <v>286573004478</v>
          </cell>
          <cell r="D604">
            <v>2</v>
          </cell>
          <cell r="E604">
            <v>0</v>
          </cell>
          <cell r="F604">
            <v>0</v>
          </cell>
        </row>
        <row r="605">
          <cell r="C605">
            <v>286001001974</v>
          </cell>
          <cell r="D605">
            <v>7</v>
          </cell>
          <cell r="E605">
            <v>11</v>
          </cell>
          <cell r="F605">
            <v>1</v>
          </cell>
        </row>
        <row r="606">
          <cell r="C606">
            <v>286573000219</v>
          </cell>
          <cell r="D606">
            <v>9</v>
          </cell>
          <cell r="E606">
            <v>6</v>
          </cell>
          <cell r="F606">
            <v>0</v>
          </cell>
        </row>
        <row r="607">
          <cell r="C607">
            <v>286573001126</v>
          </cell>
          <cell r="D607">
            <v>7</v>
          </cell>
          <cell r="E607">
            <v>1</v>
          </cell>
          <cell r="F607">
            <v>0</v>
          </cell>
        </row>
        <row r="608">
          <cell r="C608">
            <v>286573003781</v>
          </cell>
          <cell r="D608">
            <v>5</v>
          </cell>
          <cell r="E608">
            <v>5</v>
          </cell>
          <cell r="F608">
            <v>1</v>
          </cell>
        </row>
        <row r="609">
          <cell r="C609">
            <v>286573003871</v>
          </cell>
          <cell r="D609">
            <v>3</v>
          </cell>
          <cell r="E609">
            <v>5</v>
          </cell>
          <cell r="F609">
            <v>1</v>
          </cell>
        </row>
        <row r="610">
          <cell r="C610">
            <v>286573004036</v>
          </cell>
          <cell r="D610">
            <v>1</v>
          </cell>
          <cell r="E610">
            <v>6</v>
          </cell>
          <cell r="F610">
            <v>0</v>
          </cell>
        </row>
        <row r="611">
          <cell r="C611">
            <v>286573004532</v>
          </cell>
          <cell r="D611">
            <v>5</v>
          </cell>
          <cell r="E611">
            <v>7</v>
          </cell>
          <cell r="F611">
            <v>1</v>
          </cell>
        </row>
        <row r="612">
          <cell r="C612">
            <v>286573004541</v>
          </cell>
          <cell r="D612">
            <v>11</v>
          </cell>
          <cell r="E612">
            <v>6</v>
          </cell>
          <cell r="F612">
            <v>0</v>
          </cell>
        </row>
        <row r="613">
          <cell r="C613">
            <v>286573004559</v>
          </cell>
          <cell r="D613">
            <v>5</v>
          </cell>
          <cell r="E613">
            <v>3</v>
          </cell>
          <cell r="F613">
            <v>0</v>
          </cell>
        </row>
        <row r="614">
          <cell r="C614">
            <v>286568005300</v>
          </cell>
          <cell r="D614">
            <v>1</v>
          </cell>
          <cell r="E614">
            <v>3</v>
          </cell>
          <cell r="F614">
            <v>0</v>
          </cell>
        </row>
        <row r="615">
          <cell r="C615">
            <v>286573000235</v>
          </cell>
          <cell r="D615">
            <v>3</v>
          </cell>
          <cell r="E615">
            <v>8</v>
          </cell>
          <cell r="F615">
            <v>3</v>
          </cell>
        </row>
        <row r="616">
          <cell r="C616">
            <v>286573001207</v>
          </cell>
          <cell r="D616">
            <v>11</v>
          </cell>
          <cell r="E616">
            <v>5</v>
          </cell>
          <cell r="F616">
            <v>0</v>
          </cell>
        </row>
        <row r="617">
          <cell r="C617">
            <v>286573001371</v>
          </cell>
          <cell r="D617">
            <v>51</v>
          </cell>
          <cell r="E617">
            <v>86</v>
          </cell>
          <cell r="F617">
            <v>84</v>
          </cell>
        </row>
        <row r="618">
          <cell r="C618">
            <v>286573001436</v>
          </cell>
          <cell r="D618">
            <v>9</v>
          </cell>
          <cell r="E618">
            <v>7</v>
          </cell>
          <cell r="F618">
            <v>2</v>
          </cell>
        </row>
        <row r="619">
          <cell r="C619">
            <v>286573004567</v>
          </cell>
          <cell r="D619">
            <v>3</v>
          </cell>
          <cell r="E619">
            <v>7</v>
          </cell>
          <cell r="F619">
            <v>0</v>
          </cell>
        </row>
        <row r="620">
          <cell r="C620">
            <v>286001002954</v>
          </cell>
          <cell r="D620">
            <v>1</v>
          </cell>
          <cell r="E620">
            <v>6</v>
          </cell>
          <cell r="F620">
            <v>0</v>
          </cell>
        </row>
        <row r="621">
          <cell r="C621">
            <v>286573000278</v>
          </cell>
          <cell r="D621">
            <v>3</v>
          </cell>
          <cell r="E621">
            <v>2</v>
          </cell>
          <cell r="F621">
            <v>0</v>
          </cell>
        </row>
        <row r="622">
          <cell r="C622">
            <v>286573000642</v>
          </cell>
          <cell r="D622">
            <v>6</v>
          </cell>
          <cell r="E622">
            <v>1</v>
          </cell>
          <cell r="F622">
            <v>0</v>
          </cell>
        </row>
        <row r="623">
          <cell r="C623">
            <v>286573003846</v>
          </cell>
          <cell r="D623">
            <v>0</v>
          </cell>
          <cell r="E623">
            <v>1</v>
          </cell>
          <cell r="F623">
            <v>0</v>
          </cell>
        </row>
        <row r="624">
          <cell r="C624">
            <v>286573003862</v>
          </cell>
          <cell r="D624">
            <v>4</v>
          </cell>
          <cell r="E624">
            <v>3</v>
          </cell>
          <cell r="F624">
            <v>1</v>
          </cell>
        </row>
        <row r="625">
          <cell r="C625">
            <v>286573003901</v>
          </cell>
          <cell r="D625">
            <v>5</v>
          </cell>
          <cell r="E625">
            <v>21</v>
          </cell>
          <cell r="F625">
            <v>24</v>
          </cell>
        </row>
        <row r="626">
          <cell r="C626">
            <v>286573004281</v>
          </cell>
          <cell r="D626">
            <v>2</v>
          </cell>
          <cell r="E626">
            <v>6</v>
          </cell>
          <cell r="F626">
            <v>0</v>
          </cell>
        </row>
        <row r="627">
          <cell r="C627">
            <v>286573001517</v>
          </cell>
          <cell r="D627">
            <v>4</v>
          </cell>
          <cell r="E627">
            <v>4</v>
          </cell>
          <cell r="F627">
            <v>0</v>
          </cell>
        </row>
        <row r="628">
          <cell r="C628">
            <v>286573003790</v>
          </cell>
          <cell r="D628">
            <v>0</v>
          </cell>
          <cell r="E628">
            <v>1</v>
          </cell>
          <cell r="F628">
            <v>0</v>
          </cell>
        </row>
        <row r="629">
          <cell r="C629">
            <v>286573003811</v>
          </cell>
          <cell r="D629">
            <v>15</v>
          </cell>
          <cell r="E629">
            <v>19</v>
          </cell>
          <cell r="F629">
            <v>0</v>
          </cell>
        </row>
        <row r="630">
          <cell r="C630">
            <v>286573003927</v>
          </cell>
          <cell r="D630">
            <v>38</v>
          </cell>
          <cell r="E630">
            <v>63</v>
          </cell>
          <cell r="F630">
            <v>93</v>
          </cell>
        </row>
        <row r="631">
          <cell r="C631">
            <v>286573004028</v>
          </cell>
          <cell r="D631">
            <v>2</v>
          </cell>
          <cell r="E631">
            <v>5</v>
          </cell>
          <cell r="F631">
            <v>2</v>
          </cell>
        </row>
        <row r="632">
          <cell r="C632">
            <v>286573000154</v>
          </cell>
          <cell r="D632">
            <v>3</v>
          </cell>
          <cell r="E632">
            <v>3</v>
          </cell>
          <cell r="F632">
            <v>0</v>
          </cell>
        </row>
        <row r="633">
          <cell r="C633">
            <v>286573000600</v>
          </cell>
          <cell r="D633">
            <v>6</v>
          </cell>
          <cell r="E633">
            <v>4</v>
          </cell>
          <cell r="F633">
            <v>0</v>
          </cell>
        </row>
        <row r="634">
          <cell r="C634">
            <v>286573000669</v>
          </cell>
          <cell r="D634">
            <v>3</v>
          </cell>
          <cell r="E634">
            <v>1</v>
          </cell>
          <cell r="F634">
            <v>0</v>
          </cell>
        </row>
        <row r="635">
          <cell r="C635">
            <v>286573000715</v>
          </cell>
          <cell r="D635">
            <v>6</v>
          </cell>
          <cell r="E635">
            <v>9</v>
          </cell>
          <cell r="F635">
            <v>0</v>
          </cell>
        </row>
        <row r="636">
          <cell r="C636">
            <v>286573003935</v>
          </cell>
          <cell r="D636">
            <v>6</v>
          </cell>
          <cell r="E636">
            <v>23</v>
          </cell>
          <cell r="F636">
            <v>12</v>
          </cell>
        </row>
        <row r="637">
          <cell r="C637">
            <v>286573003951</v>
          </cell>
          <cell r="D637">
            <v>1</v>
          </cell>
          <cell r="E637">
            <v>2</v>
          </cell>
          <cell r="F637">
            <v>0</v>
          </cell>
        </row>
        <row r="638">
          <cell r="C638">
            <v>286573001304</v>
          </cell>
          <cell r="D638">
            <v>0</v>
          </cell>
          <cell r="E638">
            <v>5</v>
          </cell>
          <cell r="F638">
            <v>1</v>
          </cell>
        </row>
        <row r="639">
          <cell r="C639">
            <v>286573001321</v>
          </cell>
          <cell r="D639">
            <v>1</v>
          </cell>
          <cell r="E639">
            <v>4</v>
          </cell>
          <cell r="F639">
            <v>0</v>
          </cell>
        </row>
        <row r="640">
          <cell r="C640">
            <v>286573001428</v>
          </cell>
          <cell r="D640">
            <v>3</v>
          </cell>
          <cell r="E640">
            <v>3</v>
          </cell>
          <cell r="F640">
            <v>0</v>
          </cell>
        </row>
        <row r="641">
          <cell r="C641">
            <v>286573001487</v>
          </cell>
          <cell r="D641">
            <v>5</v>
          </cell>
          <cell r="E641">
            <v>4</v>
          </cell>
          <cell r="F641">
            <v>0</v>
          </cell>
        </row>
        <row r="642">
          <cell r="C642">
            <v>286573001592</v>
          </cell>
          <cell r="D642">
            <v>5</v>
          </cell>
          <cell r="E642">
            <v>6</v>
          </cell>
          <cell r="F642">
            <v>0</v>
          </cell>
        </row>
        <row r="643">
          <cell r="C643">
            <v>286573003978</v>
          </cell>
          <cell r="D643">
            <v>35</v>
          </cell>
          <cell r="E643">
            <v>56</v>
          </cell>
          <cell r="F643">
            <v>57</v>
          </cell>
        </row>
        <row r="644">
          <cell r="C644">
            <v>286573000103</v>
          </cell>
          <cell r="D644">
            <v>14</v>
          </cell>
          <cell r="E644">
            <v>13</v>
          </cell>
          <cell r="F644">
            <v>2</v>
          </cell>
        </row>
        <row r="645">
          <cell r="C645">
            <v>286573000588</v>
          </cell>
          <cell r="D645">
            <v>16</v>
          </cell>
          <cell r="E645">
            <v>14</v>
          </cell>
          <cell r="F645">
            <v>0</v>
          </cell>
        </row>
        <row r="646">
          <cell r="C646">
            <v>286573000944</v>
          </cell>
          <cell r="D646">
            <v>4</v>
          </cell>
          <cell r="E646">
            <v>7</v>
          </cell>
          <cell r="F646">
            <v>0</v>
          </cell>
        </row>
        <row r="647">
          <cell r="C647">
            <v>286573004441</v>
          </cell>
          <cell r="D647">
            <v>15</v>
          </cell>
          <cell r="E647">
            <v>30</v>
          </cell>
          <cell r="F647">
            <v>5</v>
          </cell>
        </row>
        <row r="648">
          <cell r="C648">
            <v>286573004583</v>
          </cell>
          <cell r="D648">
            <v>3</v>
          </cell>
          <cell r="E648">
            <v>4</v>
          </cell>
          <cell r="F648">
            <v>0</v>
          </cell>
        </row>
        <row r="649">
          <cell r="C649">
            <v>286573004591</v>
          </cell>
          <cell r="D649">
            <v>17</v>
          </cell>
          <cell r="E649">
            <v>18</v>
          </cell>
          <cell r="F649">
            <v>0</v>
          </cell>
        </row>
        <row r="650">
          <cell r="C650">
            <v>286573800002</v>
          </cell>
          <cell r="D650">
            <v>4</v>
          </cell>
          <cell r="E650">
            <v>4</v>
          </cell>
          <cell r="F650">
            <v>1</v>
          </cell>
        </row>
        <row r="651">
          <cell r="C651">
            <v>186749000577</v>
          </cell>
          <cell r="D651">
            <v>88</v>
          </cell>
          <cell r="E651">
            <v>175</v>
          </cell>
          <cell r="F651">
            <v>277</v>
          </cell>
        </row>
        <row r="652">
          <cell r="C652">
            <v>286749000016</v>
          </cell>
          <cell r="D652">
            <v>55</v>
          </cell>
          <cell r="E652">
            <v>44</v>
          </cell>
          <cell r="F652">
            <v>1</v>
          </cell>
        </row>
        <row r="653">
          <cell r="C653">
            <v>286749000024</v>
          </cell>
          <cell r="D653">
            <v>48</v>
          </cell>
          <cell r="E653">
            <v>32</v>
          </cell>
          <cell r="F653">
            <v>0</v>
          </cell>
        </row>
        <row r="654">
          <cell r="C654">
            <v>286749000547</v>
          </cell>
          <cell r="D654">
            <v>7</v>
          </cell>
          <cell r="E654">
            <v>0</v>
          </cell>
          <cell r="F654">
            <v>1</v>
          </cell>
        </row>
        <row r="655">
          <cell r="C655">
            <v>286749000555</v>
          </cell>
          <cell r="D655">
            <v>7</v>
          </cell>
          <cell r="E655">
            <v>4</v>
          </cell>
          <cell r="F655">
            <v>0</v>
          </cell>
        </row>
        <row r="656">
          <cell r="C656">
            <v>286749000598</v>
          </cell>
          <cell r="D656">
            <v>0</v>
          </cell>
          <cell r="E656">
            <v>70</v>
          </cell>
          <cell r="F656">
            <v>105</v>
          </cell>
        </row>
        <row r="657">
          <cell r="C657">
            <v>286749000601</v>
          </cell>
          <cell r="D657">
            <v>2</v>
          </cell>
          <cell r="E657">
            <v>2</v>
          </cell>
          <cell r="F657">
            <v>0</v>
          </cell>
        </row>
        <row r="658">
          <cell r="C658">
            <v>486749000031</v>
          </cell>
          <cell r="D658">
            <v>6</v>
          </cell>
          <cell r="E658">
            <v>7</v>
          </cell>
          <cell r="F658">
            <v>0</v>
          </cell>
        </row>
        <row r="659">
          <cell r="C659">
            <v>186749000518</v>
          </cell>
          <cell r="D659">
            <v>195</v>
          </cell>
          <cell r="E659">
            <v>130</v>
          </cell>
          <cell r="F659">
            <v>0</v>
          </cell>
        </row>
        <row r="660">
          <cell r="C660">
            <v>386749000045</v>
          </cell>
          <cell r="D660">
            <v>0</v>
          </cell>
          <cell r="E660">
            <v>174</v>
          </cell>
          <cell r="F660">
            <v>265</v>
          </cell>
        </row>
        <row r="661">
          <cell r="C661">
            <v>386749000452</v>
          </cell>
          <cell r="D661">
            <v>90</v>
          </cell>
          <cell r="E661">
            <v>134</v>
          </cell>
          <cell r="F661">
            <v>62</v>
          </cell>
        </row>
        <row r="662">
          <cell r="C662">
            <v>386749000495</v>
          </cell>
          <cell r="D662">
            <v>204</v>
          </cell>
          <cell r="E662">
            <v>355</v>
          </cell>
          <cell r="F662">
            <v>300</v>
          </cell>
        </row>
        <row r="663">
          <cell r="C663">
            <v>186755000015</v>
          </cell>
          <cell r="D663">
            <v>0</v>
          </cell>
          <cell r="E663">
            <v>145</v>
          </cell>
          <cell r="F663">
            <v>252</v>
          </cell>
        </row>
        <row r="664">
          <cell r="C664">
            <v>186755000031</v>
          </cell>
          <cell r="D664">
            <v>26</v>
          </cell>
          <cell r="E664">
            <v>80</v>
          </cell>
          <cell r="F664">
            <v>2</v>
          </cell>
        </row>
        <row r="665">
          <cell r="C665">
            <v>186755000287</v>
          </cell>
          <cell r="D665">
            <v>21</v>
          </cell>
          <cell r="E665">
            <v>0</v>
          </cell>
          <cell r="F665">
            <v>0</v>
          </cell>
        </row>
        <row r="666">
          <cell r="C666">
            <v>386755000022</v>
          </cell>
          <cell r="D666">
            <v>96</v>
          </cell>
          <cell r="E666">
            <v>4</v>
          </cell>
          <cell r="F666">
            <v>0</v>
          </cell>
        </row>
        <row r="667">
          <cell r="C667">
            <v>286755000044</v>
          </cell>
          <cell r="D667">
            <v>21</v>
          </cell>
          <cell r="E667">
            <v>13</v>
          </cell>
          <cell r="F667">
            <v>0</v>
          </cell>
        </row>
        <row r="668">
          <cell r="C668">
            <v>286755000061</v>
          </cell>
          <cell r="D668">
            <v>2</v>
          </cell>
          <cell r="E668">
            <v>2</v>
          </cell>
          <cell r="F668">
            <v>0</v>
          </cell>
        </row>
        <row r="669">
          <cell r="C669">
            <v>286755000087</v>
          </cell>
          <cell r="D669">
            <v>4</v>
          </cell>
          <cell r="E669">
            <v>0</v>
          </cell>
          <cell r="F669">
            <v>0</v>
          </cell>
        </row>
        <row r="670">
          <cell r="C670">
            <v>286755000176</v>
          </cell>
          <cell r="D670">
            <v>3</v>
          </cell>
          <cell r="E670">
            <v>1</v>
          </cell>
          <cell r="F670">
            <v>0</v>
          </cell>
        </row>
        <row r="671">
          <cell r="C671">
            <v>286755000222</v>
          </cell>
          <cell r="D671">
            <v>27</v>
          </cell>
          <cell r="E671">
            <v>25</v>
          </cell>
          <cell r="F671">
            <v>2</v>
          </cell>
        </row>
        <row r="672">
          <cell r="C672">
            <v>286755001470</v>
          </cell>
          <cell r="D672">
            <v>3</v>
          </cell>
          <cell r="E672">
            <v>1</v>
          </cell>
          <cell r="F672">
            <v>1</v>
          </cell>
        </row>
        <row r="673">
          <cell r="C673">
            <v>286755000192</v>
          </cell>
          <cell r="D673">
            <v>36</v>
          </cell>
          <cell r="E673">
            <v>25</v>
          </cell>
          <cell r="F673">
            <v>0</v>
          </cell>
        </row>
        <row r="674">
          <cell r="C674">
            <v>286755000303</v>
          </cell>
          <cell r="D674">
            <v>10</v>
          </cell>
          <cell r="E674">
            <v>10</v>
          </cell>
          <cell r="F674">
            <v>0</v>
          </cell>
        </row>
        <row r="675">
          <cell r="C675">
            <v>286757000032</v>
          </cell>
          <cell r="D675">
            <v>40</v>
          </cell>
          <cell r="E675">
            <v>91</v>
          </cell>
          <cell r="F675">
            <v>84</v>
          </cell>
        </row>
        <row r="676">
          <cell r="C676">
            <v>286757000122</v>
          </cell>
          <cell r="D676">
            <v>1</v>
          </cell>
          <cell r="E676">
            <v>4</v>
          </cell>
          <cell r="F676">
            <v>1</v>
          </cell>
        </row>
        <row r="677">
          <cell r="C677">
            <v>286757000130</v>
          </cell>
          <cell r="D677">
            <v>6</v>
          </cell>
          <cell r="E677">
            <v>5</v>
          </cell>
          <cell r="F677">
            <v>0</v>
          </cell>
        </row>
        <row r="678">
          <cell r="C678">
            <v>286757000181</v>
          </cell>
          <cell r="D678">
            <v>6</v>
          </cell>
          <cell r="E678">
            <v>2</v>
          </cell>
          <cell r="F678">
            <v>0</v>
          </cell>
        </row>
        <row r="679">
          <cell r="C679">
            <v>286757000377</v>
          </cell>
          <cell r="D679">
            <v>3</v>
          </cell>
          <cell r="E679">
            <v>2</v>
          </cell>
          <cell r="F679">
            <v>1</v>
          </cell>
        </row>
        <row r="680">
          <cell r="C680">
            <v>286865003545</v>
          </cell>
          <cell r="D680">
            <v>5</v>
          </cell>
          <cell r="E680">
            <v>3</v>
          </cell>
          <cell r="F680">
            <v>0</v>
          </cell>
        </row>
        <row r="681">
          <cell r="C681">
            <v>286757000068</v>
          </cell>
          <cell r="D681">
            <v>10</v>
          </cell>
          <cell r="E681">
            <v>6</v>
          </cell>
          <cell r="F681">
            <v>0</v>
          </cell>
        </row>
        <row r="682">
          <cell r="C682">
            <v>286757000084</v>
          </cell>
          <cell r="D682">
            <v>33</v>
          </cell>
          <cell r="E682">
            <v>63</v>
          </cell>
          <cell r="F682">
            <v>71</v>
          </cell>
        </row>
        <row r="683">
          <cell r="C683">
            <v>286757000262</v>
          </cell>
          <cell r="D683">
            <v>11</v>
          </cell>
          <cell r="E683">
            <v>6</v>
          </cell>
          <cell r="F683">
            <v>0</v>
          </cell>
        </row>
        <row r="684">
          <cell r="C684">
            <v>286865002191</v>
          </cell>
          <cell r="D684">
            <v>12</v>
          </cell>
          <cell r="E684">
            <v>3</v>
          </cell>
          <cell r="F684">
            <v>0</v>
          </cell>
        </row>
        <row r="685">
          <cell r="C685">
            <v>286865003243</v>
          </cell>
          <cell r="D685">
            <v>2</v>
          </cell>
          <cell r="E685">
            <v>5</v>
          </cell>
          <cell r="F685">
            <v>0</v>
          </cell>
        </row>
        <row r="686">
          <cell r="C686">
            <v>286757000017</v>
          </cell>
          <cell r="D686">
            <v>2</v>
          </cell>
          <cell r="E686">
            <v>2</v>
          </cell>
          <cell r="F686">
            <v>0</v>
          </cell>
        </row>
        <row r="687">
          <cell r="C687">
            <v>286757000076</v>
          </cell>
          <cell r="D687">
            <v>8</v>
          </cell>
          <cell r="E687">
            <v>7</v>
          </cell>
          <cell r="F687">
            <v>1</v>
          </cell>
        </row>
        <row r="688">
          <cell r="C688">
            <v>286757000114</v>
          </cell>
          <cell r="D688">
            <v>24</v>
          </cell>
          <cell r="E688">
            <v>14</v>
          </cell>
          <cell r="F688">
            <v>1</v>
          </cell>
        </row>
        <row r="689">
          <cell r="C689">
            <v>286757000351</v>
          </cell>
          <cell r="D689">
            <v>6</v>
          </cell>
          <cell r="E689">
            <v>5</v>
          </cell>
          <cell r="F689">
            <v>0</v>
          </cell>
        </row>
        <row r="690">
          <cell r="C690">
            <v>286757003920</v>
          </cell>
          <cell r="D690">
            <v>10</v>
          </cell>
          <cell r="E690">
            <v>3</v>
          </cell>
          <cell r="F690">
            <v>0</v>
          </cell>
        </row>
        <row r="691">
          <cell r="C691">
            <v>286757004179</v>
          </cell>
          <cell r="D691">
            <v>82</v>
          </cell>
          <cell r="E691">
            <v>180</v>
          </cell>
          <cell r="F691">
            <v>122</v>
          </cell>
        </row>
        <row r="692">
          <cell r="C692">
            <v>286865002816</v>
          </cell>
          <cell r="D692">
            <v>6</v>
          </cell>
          <cell r="E692">
            <v>10</v>
          </cell>
          <cell r="F692">
            <v>0</v>
          </cell>
        </row>
        <row r="693">
          <cell r="C693">
            <v>286865003057</v>
          </cell>
          <cell r="D693">
            <v>8</v>
          </cell>
          <cell r="E693">
            <v>1</v>
          </cell>
          <cell r="F693">
            <v>0</v>
          </cell>
        </row>
        <row r="694">
          <cell r="C694">
            <v>286865003120</v>
          </cell>
          <cell r="D694">
            <v>22</v>
          </cell>
          <cell r="E694">
            <v>10</v>
          </cell>
          <cell r="F694">
            <v>0</v>
          </cell>
        </row>
        <row r="695">
          <cell r="C695">
            <v>286757000246</v>
          </cell>
          <cell r="D695">
            <v>111</v>
          </cell>
          <cell r="E695">
            <v>178</v>
          </cell>
          <cell r="F695">
            <v>143</v>
          </cell>
        </row>
        <row r="696">
          <cell r="C696">
            <v>286568003838</v>
          </cell>
          <cell r="D696">
            <v>14</v>
          </cell>
          <cell r="E696">
            <v>17</v>
          </cell>
          <cell r="F696">
            <v>0</v>
          </cell>
        </row>
        <row r="697">
          <cell r="C697">
            <v>286568005016</v>
          </cell>
          <cell r="D697">
            <v>9</v>
          </cell>
          <cell r="E697">
            <v>6</v>
          </cell>
          <cell r="F697">
            <v>0</v>
          </cell>
        </row>
        <row r="698">
          <cell r="C698">
            <v>286757000289</v>
          </cell>
          <cell r="D698">
            <v>8</v>
          </cell>
          <cell r="E698">
            <v>4</v>
          </cell>
          <cell r="F698">
            <v>1</v>
          </cell>
        </row>
        <row r="699">
          <cell r="C699">
            <v>286757003938</v>
          </cell>
          <cell r="D699">
            <v>5</v>
          </cell>
          <cell r="E699">
            <v>6</v>
          </cell>
          <cell r="F699">
            <v>0</v>
          </cell>
        </row>
        <row r="700">
          <cell r="C700">
            <v>286757004136</v>
          </cell>
          <cell r="D700">
            <v>9</v>
          </cell>
          <cell r="E700">
            <v>7</v>
          </cell>
          <cell r="F700">
            <v>1</v>
          </cell>
        </row>
        <row r="701">
          <cell r="C701">
            <v>286865001879</v>
          </cell>
          <cell r="D701">
            <v>28</v>
          </cell>
          <cell r="E701">
            <v>79</v>
          </cell>
          <cell r="F701">
            <v>111</v>
          </cell>
        </row>
        <row r="702">
          <cell r="C702">
            <v>286865003154</v>
          </cell>
          <cell r="D702">
            <v>6</v>
          </cell>
          <cell r="E702">
            <v>0</v>
          </cell>
          <cell r="F702">
            <v>0</v>
          </cell>
        </row>
        <row r="703">
          <cell r="C703">
            <v>286865003189</v>
          </cell>
          <cell r="D703">
            <v>3</v>
          </cell>
          <cell r="E703">
            <v>2</v>
          </cell>
          <cell r="F703">
            <v>0</v>
          </cell>
        </row>
        <row r="704">
          <cell r="C704">
            <v>286865003634</v>
          </cell>
          <cell r="D704">
            <v>5</v>
          </cell>
          <cell r="E704">
            <v>6</v>
          </cell>
          <cell r="F704">
            <v>0</v>
          </cell>
        </row>
        <row r="705">
          <cell r="C705">
            <v>286865003651</v>
          </cell>
          <cell r="D705">
            <v>2</v>
          </cell>
          <cell r="E705">
            <v>4</v>
          </cell>
          <cell r="F705">
            <v>0</v>
          </cell>
        </row>
        <row r="706">
          <cell r="C706">
            <v>186757004191</v>
          </cell>
          <cell r="D706">
            <v>82</v>
          </cell>
          <cell r="E706">
            <v>34</v>
          </cell>
          <cell r="F706">
            <v>0</v>
          </cell>
        </row>
        <row r="707">
          <cell r="C707">
            <v>286865001933</v>
          </cell>
          <cell r="D707">
            <v>22</v>
          </cell>
          <cell r="E707">
            <v>28</v>
          </cell>
          <cell r="F707">
            <v>45</v>
          </cell>
        </row>
        <row r="708">
          <cell r="C708">
            <v>286865003278</v>
          </cell>
          <cell r="D708">
            <v>9</v>
          </cell>
          <cell r="E708">
            <v>9</v>
          </cell>
          <cell r="F708">
            <v>1</v>
          </cell>
        </row>
        <row r="709">
          <cell r="C709">
            <v>286568060983</v>
          </cell>
          <cell r="D709">
            <v>10</v>
          </cell>
          <cell r="E709">
            <v>6</v>
          </cell>
          <cell r="F709">
            <v>1</v>
          </cell>
        </row>
        <row r="710">
          <cell r="C710">
            <v>286757000238</v>
          </cell>
          <cell r="D710">
            <v>22</v>
          </cell>
          <cell r="E710">
            <v>10</v>
          </cell>
          <cell r="F710">
            <v>1</v>
          </cell>
        </row>
        <row r="711">
          <cell r="C711">
            <v>286757000326</v>
          </cell>
          <cell r="D711">
            <v>2</v>
          </cell>
          <cell r="E711">
            <v>3</v>
          </cell>
          <cell r="F711">
            <v>0</v>
          </cell>
        </row>
        <row r="712">
          <cell r="C712">
            <v>286757000360</v>
          </cell>
          <cell r="D712">
            <v>8</v>
          </cell>
          <cell r="E712">
            <v>2</v>
          </cell>
          <cell r="F712">
            <v>0</v>
          </cell>
        </row>
        <row r="713">
          <cell r="C713">
            <v>286757003946</v>
          </cell>
          <cell r="D713">
            <v>7</v>
          </cell>
          <cell r="E713">
            <v>3</v>
          </cell>
          <cell r="F713">
            <v>1</v>
          </cell>
        </row>
        <row r="714">
          <cell r="C714">
            <v>286865002964</v>
          </cell>
          <cell r="D714">
            <v>32</v>
          </cell>
          <cell r="E714">
            <v>55</v>
          </cell>
          <cell r="F714">
            <v>59</v>
          </cell>
        </row>
        <row r="715">
          <cell r="C715">
            <v>286757000106</v>
          </cell>
          <cell r="D715">
            <v>7</v>
          </cell>
          <cell r="E715">
            <v>9</v>
          </cell>
          <cell r="F715">
            <v>0</v>
          </cell>
        </row>
        <row r="716">
          <cell r="C716">
            <v>286757000173</v>
          </cell>
          <cell r="D716">
            <v>16</v>
          </cell>
          <cell r="E716">
            <v>6</v>
          </cell>
          <cell r="F716">
            <v>1</v>
          </cell>
        </row>
        <row r="717">
          <cell r="C717">
            <v>286865003235</v>
          </cell>
          <cell r="D717">
            <v>4</v>
          </cell>
          <cell r="E717">
            <v>3</v>
          </cell>
          <cell r="F717">
            <v>0</v>
          </cell>
        </row>
        <row r="718">
          <cell r="C718">
            <v>286865003600</v>
          </cell>
          <cell r="D718">
            <v>43</v>
          </cell>
          <cell r="E718">
            <v>101</v>
          </cell>
          <cell r="F718">
            <v>62</v>
          </cell>
        </row>
        <row r="719">
          <cell r="C719">
            <v>286865003766</v>
          </cell>
          <cell r="D719">
            <v>3</v>
          </cell>
          <cell r="E719">
            <v>6</v>
          </cell>
          <cell r="F719">
            <v>1</v>
          </cell>
        </row>
        <row r="720">
          <cell r="C720">
            <v>186757000195</v>
          </cell>
          <cell r="D720">
            <v>1</v>
          </cell>
          <cell r="E720">
            <v>112</v>
          </cell>
          <cell r="F720">
            <v>0</v>
          </cell>
        </row>
        <row r="721">
          <cell r="C721">
            <v>286865000767</v>
          </cell>
          <cell r="D721">
            <v>122</v>
          </cell>
          <cell r="E721">
            <v>12</v>
          </cell>
          <cell r="F721">
            <v>0</v>
          </cell>
        </row>
        <row r="722">
          <cell r="C722">
            <v>286865003677</v>
          </cell>
          <cell r="D722">
            <v>0</v>
          </cell>
          <cell r="E722">
            <v>204</v>
          </cell>
          <cell r="F722">
            <v>277</v>
          </cell>
        </row>
        <row r="723">
          <cell r="C723">
            <v>286757000165</v>
          </cell>
          <cell r="D723">
            <v>13</v>
          </cell>
          <cell r="E723">
            <v>13</v>
          </cell>
          <cell r="F723">
            <v>1</v>
          </cell>
        </row>
        <row r="724">
          <cell r="C724">
            <v>286757000271</v>
          </cell>
          <cell r="D724">
            <v>19</v>
          </cell>
          <cell r="E724">
            <v>9</v>
          </cell>
          <cell r="F724">
            <v>0</v>
          </cell>
        </row>
        <row r="725">
          <cell r="C725">
            <v>286757004187</v>
          </cell>
          <cell r="D725">
            <v>3</v>
          </cell>
          <cell r="E725">
            <v>2</v>
          </cell>
          <cell r="F725">
            <v>0</v>
          </cell>
        </row>
        <row r="726">
          <cell r="C726">
            <v>286865003201</v>
          </cell>
          <cell r="D726">
            <v>11</v>
          </cell>
          <cell r="E726">
            <v>24</v>
          </cell>
          <cell r="F726">
            <v>3</v>
          </cell>
        </row>
        <row r="727">
          <cell r="C727">
            <v>486757003953</v>
          </cell>
          <cell r="D727">
            <v>5</v>
          </cell>
          <cell r="E727">
            <v>2</v>
          </cell>
          <cell r="F727">
            <v>0</v>
          </cell>
        </row>
        <row r="728">
          <cell r="C728">
            <v>486865000961</v>
          </cell>
          <cell r="D728">
            <v>71</v>
          </cell>
          <cell r="E728">
            <v>62</v>
          </cell>
          <cell r="F728">
            <v>29</v>
          </cell>
        </row>
        <row r="729">
          <cell r="C729">
            <v>186760000104</v>
          </cell>
          <cell r="D729">
            <v>203</v>
          </cell>
          <cell r="E729">
            <v>259</v>
          </cell>
          <cell r="F729">
            <v>188</v>
          </cell>
        </row>
        <row r="730">
          <cell r="C730">
            <v>286760000052</v>
          </cell>
          <cell r="D730">
            <v>0</v>
          </cell>
          <cell r="E730">
            <v>5</v>
          </cell>
          <cell r="F730">
            <v>0</v>
          </cell>
        </row>
        <row r="731">
          <cell r="C731">
            <v>286760000133</v>
          </cell>
          <cell r="D731">
            <v>5</v>
          </cell>
          <cell r="E731">
            <v>8</v>
          </cell>
          <cell r="F731">
            <v>0</v>
          </cell>
        </row>
        <row r="732">
          <cell r="C732">
            <v>286760000061</v>
          </cell>
          <cell r="D732">
            <v>11</v>
          </cell>
          <cell r="E732">
            <v>5</v>
          </cell>
          <cell r="F732">
            <v>0</v>
          </cell>
        </row>
        <row r="733">
          <cell r="C733">
            <v>286760000184</v>
          </cell>
          <cell r="D733">
            <v>37</v>
          </cell>
          <cell r="E733">
            <v>50</v>
          </cell>
          <cell r="F733">
            <v>67</v>
          </cell>
        </row>
        <row r="734">
          <cell r="C734">
            <v>286760000273</v>
          </cell>
          <cell r="D734">
            <v>10</v>
          </cell>
          <cell r="E734">
            <v>5</v>
          </cell>
          <cell r="F734">
            <v>0</v>
          </cell>
        </row>
        <row r="735">
          <cell r="C735">
            <v>286760000311</v>
          </cell>
          <cell r="D735">
            <v>2</v>
          </cell>
          <cell r="E735">
            <v>0</v>
          </cell>
          <cell r="F735">
            <v>0</v>
          </cell>
        </row>
        <row r="736">
          <cell r="C736">
            <v>286760000290</v>
          </cell>
          <cell r="D736">
            <v>8</v>
          </cell>
          <cell r="E736">
            <v>4</v>
          </cell>
          <cell r="F736">
            <v>0</v>
          </cell>
        </row>
        <row r="737">
          <cell r="C737">
            <v>286760000303</v>
          </cell>
          <cell r="D737">
            <v>19</v>
          </cell>
          <cell r="E737">
            <v>18</v>
          </cell>
          <cell r="F737">
            <v>0</v>
          </cell>
        </row>
        <row r="738">
          <cell r="C738">
            <v>486760000043</v>
          </cell>
          <cell r="D738">
            <v>66</v>
          </cell>
          <cell r="E738">
            <v>97</v>
          </cell>
          <cell r="F738">
            <v>108</v>
          </cell>
        </row>
        <row r="739">
          <cell r="C739">
            <v>186865001939</v>
          </cell>
          <cell r="D739">
            <v>189</v>
          </cell>
          <cell r="E739">
            <v>153</v>
          </cell>
          <cell r="F739">
            <v>4</v>
          </cell>
        </row>
        <row r="740">
          <cell r="C740">
            <v>186865002927</v>
          </cell>
          <cell r="D740">
            <v>0</v>
          </cell>
          <cell r="E740">
            <v>181</v>
          </cell>
          <cell r="F740">
            <v>286</v>
          </cell>
        </row>
        <row r="741">
          <cell r="C741">
            <v>186865003443</v>
          </cell>
          <cell r="D741">
            <v>99</v>
          </cell>
          <cell r="E741">
            <v>69</v>
          </cell>
          <cell r="F741">
            <v>0</v>
          </cell>
        </row>
        <row r="742">
          <cell r="C742">
            <v>186865003745</v>
          </cell>
          <cell r="D742">
            <v>0</v>
          </cell>
          <cell r="E742">
            <v>69</v>
          </cell>
          <cell r="F742">
            <v>417</v>
          </cell>
        </row>
        <row r="743">
          <cell r="C743">
            <v>186865004075</v>
          </cell>
          <cell r="D743">
            <v>379</v>
          </cell>
          <cell r="E743">
            <v>191</v>
          </cell>
          <cell r="F743">
            <v>1</v>
          </cell>
        </row>
        <row r="744">
          <cell r="C744">
            <v>186865004059</v>
          </cell>
          <cell r="D744">
            <v>243</v>
          </cell>
          <cell r="E744">
            <v>304</v>
          </cell>
          <cell r="F744">
            <v>133</v>
          </cell>
        </row>
        <row r="745">
          <cell r="C745">
            <v>286865000589</v>
          </cell>
          <cell r="D745">
            <v>6</v>
          </cell>
          <cell r="E745">
            <v>5</v>
          </cell>
          <cell r="F745">
            <v>0</v>
          </cell>
        </row>
        <row r="746">
          <cell r="C746">
            <v>286865003294</v>
          </cell>
          <cell r="D746">
            <v>6</v>
          </cell>
          <cell r="E746">
            <v>5</v>
          </cell>
          <cell r="F746">
            <v>1</v>
          </cell>
        </row>
        <row r="747">
          <cell r="C747">
            <v>486865004061</v>
          </cell>
          <cell r="D747">
            <v>3</v>
          </cell>
          <cell r="E747">
            <v>2</v>
          </cell>
          <cell r="F747">
            <v>0</v>
          </cell>
        </row>
        <row r="748">
          <cell r="C748">
            <v>286568002904</v>
          </cell>
          <cell r="D748">
            <v>3</v>
          </cell>
          <cell r="E748">
            <v>2</v>
          </cell>
          <cell r="F748">
            <v>0</v>
          </cell>
        </row>
        <row r="749">
          <cell r="C749">
            <v>286568004397</v>
          </cell>
          <cell r="D749">
            <v>6</v>
          </cell>
          <cell r="E749">
            <v>1</v>
          </cell>
          <cell r="F749">
            <v>0</v>
          </cell>
        </row>
        <row r="750">
          <cell r="C750">
            <v>286568004591</v>
          </cell>
          <cell r="D750">
            <v>4</v>
          </cell>
          <cell r="E750">
            <v>3</v>
          </cell>
          <cell r="F750">
            <v>0</v>
          </cell>
        </row>
        <row r="751">
          <cell r="C751">
            <v>286568004630</v>
          </cell>
          <cell r="D751">
            <v>6</v>
          </cell>
          <cell r="E751">
            <v>4</v>
          </cell>
          <cell r="F751">
            <v>0</v>
          </cell>
        </row>
        <row r="752">
          <cell r="C752">
            <v>286568005091</v>
          </cell>
          <cell r="D752">
            <v>7</v>
          </cell>
          <cell r="E752">
            <v>2</v>
          </cell>
          <cell r="F752">
            <v>0</v>
          </cell>
        </row>
        <row r="753">
          <cell r="C753">
            <v>286568005598</v>
          </cell>
          <cell r="D753">
            <v>4</v>
          </cell>
          <cell r="E753">
            <v>2</v>
          </cell>
          <cell r="F753">
            <v>0</v>
          </cell>
        </row>
        <row r="754">
          <cell r="C754">
            <v>286568005873</v>
          </cell>
          <cell r="D754">
            <v>14</v>
          </cell>
          <cell r="E754">
            <v>31</v>
          </cell>
          <cell r="F754">
            <v>12</v>
          </cell>
        </row>
        <row r="755">
          <cell r="C755">
            <v>286865000015</v>
          </cell>
          <cell r="D755">
            <v>6</v>
          </cell>
          <cell r="E755">
            <v>2</v>
          </cell>
          <cell r="F755">
            <v>0</v>
          </cell>
        </row>
        <row r="756">
          <cell r="C756">
            <v>286865000571</v>
          </cell>
          <cell r="D756">
            <v>66</v>
          </cell>
          <cell r="E756">
            <v>99</v>
          </cell>
          <cell r="F756">
            <v>78</v>
          </cell>
        </row>
        <row r="757">
          <cell r="C757">
            <v>286865001763</v>
          </cell>
          <cell r="D757">
            <v>11</v>
          </cell>
          <cell r="E757">
            <v>7</v>
          </cell>
          <cell r="F757">
            <v>0</v>
          </cell>
        </row>
        <row r="758">
          <cell r="C758">
            <v>486865004281</v>
          </cell>
          <cell r="D758">
            <v>7</v>
          </cell>
          <cell r="E758">
            <v>6</v>
          </cell>
          <cell r="F758">
            <v>1</v>
          </cell>
        </row>
        <row r="759">
          <cell r="C759">
            <v>286865000597</v>
          </cell>
          <cell r="D759">
            <v>29</v>
          </cell>
          <cell r="E759">
            <v>66</v>
          </cell>
          <cell r="F759">
            <v>77</v>
          </cell>
        </row>
        <row r="760">
          <cell r="C760">
            <v>286865002069</v>
          </cell>
          <cell r="D760">
            <v>4</v>
          </cell>
          <cell r="E760">
            <v>5</v>
          </cell>
          <cell r="F760">
            <v>0</v>
          </cell>
        </row>
        <row r="761">
          <cell r="C761">
            <v>286865003073</v>
          </cell>
          <cell r="D761">
            <v>4</v>
          </cell>
          <cell r="E761">
            <v>1</v>
          </cell>
          <cell r="F761">
            <v>0</v>
          </cell>
        </row>
        <row r="762">
          <cell r="C762">
            <v>286865003383</v>
          </cell>
          <cell r="D762">
            <v>11</v>
          </cell>
          <cell r="E762">
            <v>6</v>
          </cell>
          <cell r="F762">
            <v>0</v>
          </cell>
        </row>
        <row r="763">
          <cell r="C763">
            <v>286865003456</v>
          </cell>
          <cell r="D763">
            <v>15</v>
          </cell>
          <cell r="E763">
            <v>8</v>
          </cell>
          <cell r="F763">
            <v>0</v>
          </cell>
        </row>
        <row r="764">
          <cell r="C764">
            <v>286568003706</v>
          </cell>
          <cell r="D764">
            <v>8</v>
          </cell>
          <cell r="E764">
            <v>5</v>
          </cell>
          <cell r="F764">
            <v>0</v>
          </cell>
        </row>
        <row r="765">
          <cell r="C765">
            <v>286568004516</v>
          </cell>
          <cell r="D765">
            <v>16</v>
          </cell>
          <cell r="E765">
            <v>14</v>
          </cell>
          <cell r="F765">
            <v>1</v>
          </cell>
        </row>
        <row r="766">
          <cell r="C766">
            <v>286865001658</v>
          </cell>
          <cell r="D766">
            <v>22</v>
          </cell>
          <cell r="E766">
            <v>44</v>
          </cell>
          <cell r="F766">
            <v>80</v>
          </cell>
        </row>
        <row r="767">
          <cell r="C767">
            <v>286865003316</v>
          </cell>
          <cell r="D767">
            <v>18</v>
          </cell>
          <cell r="E767">
            <v>17</v>
          </cell>
          <cell r="F767">
            <v>0</v>
          </cell>
        </row>
        <row r="768">
          <cell r="C768">
            <v>286865003472</v>
          </cell>
          <cell r="D768">
            <v>8</v>
          </cell>
          <cell r="E768">
            <v>5</v>
          </cell>
          <cell r="F768">
            <v>0</v>
          </cell>
        </row>
        <row r="769">
          <cell r="C769">
            <v>286865003537</v>
          </cell>
          <cell r="D769">
            <v>18</v>
          </cell>
          <cell r="E769">
            <v>11</v>
          </cell>
          <cell r="F769">
            <v>0</v>
          </cell>
        </row>
        <row r="770">
          <cell r="C770">
            <v>286865004142</v>
          </cell>
          <cell r="D770">
            <v>9</v>
          </cell>
          <cell r="E770">
            <v>7</v>
          </cell>
          <cell r="F770">
            <v>0</v>
          </cell>
        </row>
        <row r="771">
          <cell r="C771">
            <v>286865004561</v>
          </cell>
          <cell r="D771">
            <v>7</v>
          </cell>
          <cell r="E771">
            <v>3</v>
          </cell>
          <cell r="F771">
            <v>0</v>
          </cell>
        </row>
        <row r="772">
          <cell r="C772">
            <v>286865004579</v>
          </cell>
          <cell r="D772">
            <v>6</v>
          </cell>
          <cell r="E772">
            <v>5</v>
          </cell>
          <cell r="F772">
            <v>0</v>
          </cell>
        </row>
        <row r="773">
          <cell r="C773">
            <v>286865001739</v>
          </cell>
          <cell r="D773">
            <v>35</v>
          </cell>
          <cell r="E773">
            <v>92</v>
          </cell>
          <cell r="F773">
            <v>83</v>
          </cell>
        </row>
        <row r="774">
          <cell r="C774">
            <v>286865003481</v>
          </cell>
          <cell r="D774">
            <v>5</v>
          </cell>
          <cell r="E774">
            <v>1</v>
          </cell>
          <cell r="F774">
            <v>0</v>
          </cell>
        </row>
        <row r="775">
          <cell r="C775">
            <v>286865004207</v>
          </cell>
          <cell r="D775">
            <v>2</v>
          </cell>
          <cell r="E775">
            <v>3</v>
          </cell>
          <cell r="F775">
            <v>0</v>
          </cell>
        </row>
        <row r="776">
          <cell r="C776">
            <v>286865004304</v>
          </cell>
          <cell r="D776">
            <v>3</v>
          </cell>
          <cell r="E776">
            <v>4</v>
          </cell>
          <cell r="F776">
            <v>0</v>
          </cell>
        </row>
        <row r="777">
          <cell r="C777">
            <v>286865004371</v>
          </cell>
          <cell r="D777">
            <v>6</v>
          </cell>
          <cell r="E777">
            <v>2</v>
          </cell>
          <cell r="F777">
            <v>0</v>
          </cell>
        </row>
        <row r="778">
          <cell r="C778">
            <v>286865004380</v>
          </cell>
          <cell r="D778">
            <v>4</v>
          </cell>
          <cell r="E778">
            <v>1</v>
          </cell>
          <cell r="F778">
            <v>0</v>
          </cell>
        </row>
        <row r="779">
          <cell r="C779">
            <v>286865004614</v>
          </cell>
          <cell r="D779">
            <v>3</v>
          </cell>
          <cell r="E779">
            <v>3</v>
          </cell>
          <cell r="F779">
            <v>0</v>
          </cell>
        </row>
        <row r="780">
          <cell r="C780">
            <v>286865001747</v>
          </cell>
          <cell r="D780">
            <v>31</v>
          </cell>
          <cell r="E780">
            <v>71</v>
          </cell>
          <cell r="F780">
            <v>56</v>
          </cell>
        </row>
        <row r="781">
          <cell r="C781">
            <v>286865002646</v>
          </cell>
          <cell r="D781">
            <v>3</v>
          </cell>
          <cell r="E781">
            <v>4</v>
          </cell>
          <cell r="F781">
            <v>0</v>
          </cell>
        </row>
        <row r="782">
          <cell r="C782">
            <v>286865002841</v>
          </cell>
          <cell r="D782">
            <v>1</v>
          </cell>
          <cell r="E782">
            <v>6</v>
          </cell>
          <cell r="F782">
            <v>0</v>
          </cell>
        </row>
        <row r="783">
          <cell r="C783">
            <v>286865003308</v>
          </cell>
          <cell r="D783">
            <v>1</v>
          </cell>
          <cell r="E783">
            <v>6</v>
          </cell>
          <cell r="F783">
            <v>0</v>
          </cell>
        </row>
        <row r="784">
          <cell r="C784">
            <v>286865000023</v>
          </cell>
          <cell r="D784">
            <v>10</v>
          </cell>
          <cell r="E784">
            <v>4</v>
          </cell>
          <cell r="F784">
            <v>0</v>
          </cell>
        </row>
        <row r="785">
          <cell r="C785">
            <v>286865001780</v>
          </cell>
          <cell r="D785">
            <v>27</v>
          </cell>
          <cell r="E785">
            <v>67</v>
          </cell>
          <cell r="F785">
            <v>109</v>
          </cell>
        </row>
        <row r="786">
          <cell r="C786">
            <v>286865001798</v>
          </cell>
          <cell r="D786">
            <v>3</v>
          </cell>
          <cell r="E786">
            <v>2</v>
          </cell>
          <cell r="F786">
            <v>0</v>
          </cell>
        </row>
        <row r="787">
          <cell r="C787">
            <v>286865003286</v>
          </cell>
          <cell r="D787">
            <v>10</v>
          </cell>
          <cell r="E787">
            <v>14</v>
          </cell>
          <cell r="F787">
            <v>0</v>
          </cell>
        </row>
        <row r="788">
          <cell r="C788">
            <v>286865003405</v>
          </cell>
          <cell r="D788">
            <v>5</v>
          </cell>
          <cell r="E788">
            <v>9</v>
          </cell>
          <cell r="F788">
            <v>0</v>
          </cell>
        </row>
        <row r="789">
          <cell r="C789">
            <v>286865000759</v>
          </cell>
          <cell r="D789">
            <v>5</v>
          </cell>
          <cell r="E789">
            <v>4</v>
          </cell>
          <cell r="F789">
            <v>0</v>
          </cell>
        </row>
        <row r="790">
          <cell r="C790">
            <v>286865002727</v>
          </cell>
          <cell r="D790">
            <v>28</v>
          </cell>
          <cell r="E790">
            <v>61</v>
          </cell>
          <cell r="F790">
            <v>69</v>
          </cell>
        </row>
        <row r="791">
          <cell r="C791">
            <v>286865003413</v>
          </cell>
          <cell r="D791">
            <v>10</v>
          </cell>
          <cell r="E791">
            <v>6</v>
          </cell>
          <cell r="F791">
            <v>0</v>
          </cell>
        </row>
        <row r="792">
          <cell r="C792">
            <v>286865003430</v>
          </cell>
          <cell r="D792">
            <v>9</v>
          </cell>
          <cell r="E792">
            <v>10</v>
          </cell>
          <cell r="F792">
            <v>0</v>
          </cell>
        </row>
        <row r="793">
          <cell r="C793">
            <v>286865003553</v>
          </cell>
          <cell r="D793">
            <v>23</v>
          </cell>
          <cell r="E793">
            <v>40</v>
          </cell>
          <cell r="F793">
            <v>38</v>
          </cell>
        </row>
        <row r="794">
          <cell r="C794">
            <v>286865003626</v>
          </cell>
          <cell r="D794">
            <v>7</v>
          </cell>
          <cell r="E794">
            <v>3</v>
          </cell>
          <cell r="F794">
            <v>0</v>
          </cell>
        </row>
        <row r="795">
          <cell r="C795">
            <v>286865003821</v>
          </cell>
          <cell r="D795">
            <v>6</v>
          </cell>
          <cell r="E795">
            <v>6</v>
          </cell>
          <cell r="F795">
            <v>1</v>
          </cell>
        </row>
        <row r="796">
          <cell r="C796">
            <v>286865004088</v>
          </cell>
          <cell r="D796">
            <v>1</v>
          </cell>
          <cell r="E796">
            <v>0</v>
          </cell>
          <cell r="F796">
            <v>0</v>
          </cell>
        </row>
        <row r="797">
          <cell r="C797">
            <v>286865004355</v>
          </cell>
          <cell r="D797">
            <v>1</v>
          </cell>
          <cell r="E797">
            <v>1</v>
          </cell>
          <cell r="F797">
            <v>0</v>
          </cell>
        </row>
        <row r="798">
          <cell r="C798">
            <v>286865004606</v>
          </cell>
          <cell r="D798">
            <v>2</v>
          </cell>
          <cell r="E798">
            <v>1</v>
          </cell>
          <cell r="F798">
            <v>1</v>
          </cell>
        </row>
        <row r="799">
          <cell r="C799">
            <v>286865003197</v>
          </cell>
          <cell r="D799">
            <v>10</v>
          </cell>
          <cell r="E799">
            <v>3</v>
          </cell>
          <cell r="F799">
            <v>0</v>
          </cell>
        </row>
        <row r="800">
          <cell r="C800">
            <v>286865003464</v>
          </cell>
          <cell r="D800">
            <v>16</v>
          </cell>
          <cell r="E800">
            <v>10</v>
          </cell>
          <cell r="F800">
            <v>1</v>
          </cell>
        </row>
        <row r="801">
          <cell r="C801">
            <v>286865003588</v>
          </cell>
          <cell r="D801">
            <v>6</v>
          </cell>
          <cell r="E801">
            <v>12</v>
          </cell>
          <cell r="F801">
            <v>0</v>
          </cell>
        </row>
        <row r="802">
          <cell r="C802">
            <v>286865003774</v>
          </cell>
          <cell r="D802">
            <v>7</v>
          </cell>
          <cell r="E802">
            <v>1</v>
          </cell>
          <cell r="F802">
            <v>0</v>
          </cell>
        </row>
        <row r="803">
          <cell r="C803">
            <v>286865003863</v>
          </cell>
          <cell r="D803">
            <v>19</v>
          </cell>
          <cell r="E803">
            <v>22</v>
          </cell>
          <cell r="F803">
            <v>0</v>
          </cell>
        </row>
        <row r="804">
          <cell r="C804">
            <v>286865003936</v>
          </cell>
          <cell r="D804">
            <v>68</v>
          </cell>
          <cell r="E804">
            <v>113</v>
          </cell>
          <cell r="F804">
            <v>84</v>
          </cell>
        </row>
        <row r="805">
          <cell r="C805">
            <v>286865004169</v>
          </cell>
          <cell r="D805">
            <v>11</v>
          </cell>
          <cell r="E805">
            <v>7</v>
          </cell>
          <cell r="F805">
            <v>0</v>
          </cell>
        </row>
        <row r="806">
          <cell r="C806">
            <v>286865004177</v>
          </cell>
          <cell r="D806">
            <v>11</v>
          </cell>
          <cell r="E806">
            <v>10</v>
          </cell>
          <cell r="F806">
            <v>0</v>
          </cell>
        </row>
        <row r="807">
          <cell r="C807">
            <v>286865004223</v>
          </cell>
          <cell r="D807">
            <v>9</v>
          </cell>
          <cell r="E807">
            <v>5</v>
          </cell>
          <cell r="F807">
            <v>0</v>
          </cell>
        </row>
        <row r="808">
          <cell r="C808">
            <v>286865004291</v>
          </cell>
          <cell r="D808">
            <v>11</v>
          </cell>
          <cell r="E808">
            <v>4</v>
          </cell>
          <cell r="F808">
            <v>0</v>
          </cell>
        </row>
        <row r="809">
          <cell r="C809">
            <v>286865003511</v>
          </cell>
          <cell r="D809">
            <v>3</v>
          </cell>
          <cell r="E809">
            <v>6</v>
          </cell>
          <cell r="F809">
            <v>0</v>
          </cell>
        </row>
        <row r="810">
          <cell r="C810">
            <v>286865004070</v>
          </cell>
          <cell r="D810">
            <v>104</v>
          </cell>
          <cell r="E810">
            <v>153</v>
          </cell>
          <cell r="F810">
            <v>147</v>
          </cell>
        </row>
        <row r="811">
          <cell r="C811">
            <v>286865000007</v>
          </cell>
          <cell r="D811">
            <v>4</v>
          </cell>
          <cell r="E811">
            <v>4</v>
          </cell>
          <cell r="F811">
            <v>0</v>
          </cell>
        </row>
        <row r="812">
          <cell r="C812">
            <v>286865001313</v>
          </cell>
          <cell r="D812">
            <v>13</v>
          </cell>
          <cell r="E812">
            <v>7</v>
          </cell>
          <cell r="F812">
            <v>0</v>
          </cell>
        </row>
        <row r="813">
          <cell r="C813">
            <v>286865002077</v>
          </cell>
          <cell r="D813">
            <v>4</v>
          </cell>
          <cell r="E813">
            <v>7</v>
          </cell>
          <cell r="F813">
            <v>0</v>
          </cell>
        </row>
        <row r="814">
          <cell r="C814">
            <v>286865002859</v>
          </cell>
          <cell r="D814">
            <v>7</v>
          </cell>
          <cell r="E814">
            <v>4</v>
          </cell>
          <cell r="F814">
            <v>0</v>
          </cell>
        </row>
        <row r="815">
          <cell r="C815">
            <v>286865003049</v>
          </cell>
          <cell r="D815">
            <v>15</v>
          </cell>
          <cell r="E815">
            <v>13</v>
          </cell>
          <cell r="F815">
            <v>0</v>
          </cell>
        </row>
        <row r="816">
          <cell r="C816">
            <v>286865003855</v>
          </cell>
          <cell r="D816">
            <v>7</v>
          </cell>
          <cell r="E816">
            <v>1</v>
          </cell>
          <cell r="F816">
            <v>0</v>
          </cell>
        </row>
        <row r="817">
          <cell r="C817">
            <v>286865004100</v>
          </cell>
          <cell r="D817">
            <v>14</v>
          </cell>
          <cell r="E817">
            <v>5</v>
          </cell>
          <cell r="F817">
            <v>0</v>
          </cell>
        </row>
        <row r="818">
          <cell r="C818">
            <v>286865004193</v>
          </cell>
          <cell r="D818">
            <v>74</v>
          </cell>
          <cell r="E818">
            <v>174</v>
          </cell>
          <cell r="F818">
            <v>188</v>
          </cell>
        </row>
        <row r="819">
          <cell r="C819">
            <v>286865004274</v>
          </cell>
          <cell r="D819">
            <v>10</v>
          </cell>
          <cell r="E819">
            <v>8</v>
          </cell>
          <cell r="F819">
            <v>0</v>
          </cell>
        </row>
        <row r="820">
          <cell r="C820">
            <v>186885000408</v>
          </cell>
          <cell r="D820">
            <v>95</v>
          </cell>
          <cell r="E820">
            <v>153</v>
          </cell>
          <cell r="F820">
            <v>93</v>
          </cell>
        </row>
        <row r="821">
          <cell r="C821">
            <v>186885001188</v>
          </cell>
          <cell r="D821">
            <v>331</v>
          </cell>
          <cell r="E821">
            <v>412</v>
          </cell>
          <cell r="F821">
            <v>415</v>
          </cell>
        </row>
        <row r="822">
          <cell r="C822">
            <v>186885002061</v>
          </cell>
          <cell r="D822">
            <v>153</v>
          </cell>
          <cell r="E822">
            <v>296</v>
          </cell>
          <cell r="F822">
            <v>245</v>
          </cell>
        </row>
        <row r="823">
          <cell r="C823">
            <v>186885002117</v>
          </cell>
          <cell r="D823">
            <v>68</v>
          </cell>
          <cell r="E823">
            <v>61</v>
          </cell>
          <cell r="F823">
            <v>5</v>
          </cell>
        </row>
        <row r="824">
          <cell r="C824">
            <v>186885002231</v>
          </cell>
          <cell r="D824">
            <v>76</v>
          </cell>
          <cell r="E824">
            <v>60</v>
          </cell>
          <cell r="F824">
            <v>0</v>
          </cell>
        </row>
        <row r="825">
          <cell r="C825">
            <v>286885000062</v>
          </cell>
          <cell r="D825">
            <v>19</v>
          </cell>
          <cell r="E825">
            <v>78</v>
          </cell>
          <cell r="F825">
            <v>107</v>
          </cell>
        </row>
        <row r="826">
          <cell r="C826">
            <v>286885000399</v>
          </cell>
          <cell r="D826">
            <v>12</v>
          </cell>
          <cell r="E826">
            <v>7</v>
          </cell>
          <cell r="F826">
            <v>1</v>
          </cell>
        </row>
        <row r="827">
          <cell r="C827">
            <v>286885000445</v>
          </cell>
          <cell r="D827">
            <v>11</v>
          </cell>
          <cell r="E827">
            <v>8</v>
          </cell>
          <cell r="F827">
            <v>0</v>
          </cell>
        </row>
        <row r="828">
          <cell r="C828">
            <v>286885000534</v>
          </cell>
          <cell r="D828">
            <v>6</v>
          </cell>
          <cell r="E828">
            <v>3</v>
          </cell>
          <cell r="F828">
            <v>0</v>
          </cell>
        </row>
        <row r="829">
          <cell r="C829">
            <v>286885001018</v>
          </cell>
          <cell r="D829">
            <v>4</v>
          </cell>
          <cell r="E829">
            <v>5</v>
          </cell>
          <cell r="F829">
            <v>0</v>
          </cell>
        </row>
        <row r="830">
          <cell r="C830">
            <v>286885001255</v>
          </cell>
          <cell r="D830">
            <v>6</v>
          </cell>
          <cell r="E830">
            <v>1</v>
          </cell>
          <cell r="F830">
            <v>0</v>
          </cell>
        </row>
        <row r="831">
          <cell r="C831">
            <v>286885001620</v>
          </cell>
          <cell r="D831">
            <v>14</v>
          </cell>
          <cell r="E831">
            <v>3</v>
          </cell>
          <cell r="F831">
            <v>0</v>
          </cell>
        </row>
        <row r="832">
          <cell r="C832">
            <v>286885001646</v>
          </cell>
          <cell r="D832">
            <v>3</v>
          </cell>
          <cell r="E832">
            <v>3</v>
          </cell>
          <cell r="F832">
            <v>0</v>
          </cell>
        </row>
        <row r="833">
          <cell r="C833">
            <v>286885001662</v>
          </cell>
          <cell r="D833">
            <v>9</v>
          </cell>
          <cell r="E833">
            <v>4</v>
          </cell>
          <cell r="F833">
            <v>0</v>
          </cell>
        </row>
        <row r="834">
          <cell r="C834">
            <v>286885001867</v>
          </cell>
          <cell r="D834">
            <v>6</v>
          </cell>
          <cell r="E834">
            <v>3</v>
          </cell>
          <cell r="F834">
            <v>0</v>
          </cell>
        </row>
        <row r="835">
          <cell r="C835">
            <v>286885001883</v>
          </cell>
          <cell r="D835">
            <v>3</v>
          </cell>
          <cell r="E835">
            <v>3</v>
          </cell>
          <cell r="F835">
            <v>1</v>
          </cell>
        </row>
        <row r="836">
          <cell r="C836">
            <v>286885002014</v>
          </cell>
          <cell r="D836">
            <v>5</v>
          </cell>
          <cell r="E836">
            <v>5</v>
          </cell>
          <cell r="F836">
            <v>0</v>
          </cell>
        </row>
        <row r="837">
          <cell r="C837">
            <v>286885002154</v>
          </cell>
          <cell r="D837">
            <v>10</v>
          </cell>
          <cell r="E837">
            <v>9</v>
          </cell>
          <cell r="F837">
            <v>0</v>
          </cell>
        </row>
        <row r="838">
          <cell r="C838">
            <v>286885002260</v>
          </cell>
          <cell r="D838">
            <v>5</v>
          </cell>
          <cell r="E838">
            <v>3</v>
          </cell>
          <cell r="F838">
            <v>0</v>
          </cell>
        </row>
        <row r="839">
          <cell r="C839">
            <v>286885050531</v>
          </cell>
          <cell r="D839">
            <v>1</v>
          </cell>
          <cell r="E839">
            <v>2</v>
          </cell>
          <cell r="F839">
            <v>0</v>
          </cell>
        </row>
        <row r="840">
          <cell r="C840">
            <v>286885050752</v>
          </cell>
          <cell r="D840">
            <v>6</v>
          </cell>
          <cell r="E840">
            <v>1</v>
          </cell>
          <cell r="F840">
            <v>0</v>
          </cell>
        </row>
        <row r="841">
          <cell r="C841">
            <v>286885000089</v>
          </cell>
          <cell r="D841">
            <v>21</v>
          </cell>
          <cell r="E841">
            <v>89</v>
          </cell>
          <cell r="F841">
            <v>70</v>
          </cell>
        </row>
        <row r="842">
          <cell r="C842">
            <v>286885000127</v>
          </cell>
          <cell r="D842">
            <v>9</v>
          </cell>
          <cell r="E842">
            <v>10</v>
          </cell>
          <cell r="F842">
            <v>0</v>
          </cell>
        </row>
        <row r="843">
          <cell r="C843">
            <v>286885001301</v>
          </cell>
          <cell r="D843">
            <v>16</v>
          </cell>
          <cell r="E843">
            <v>6</v>
          </cell>
          <cell r="F843">
            <v>1</v>
          </cell>
        </row>
        <row r="844">
          <cell r="C844">
            <v>286885001603</v>
          </cell>
          <cell r="D844">
            <v>9</v>
          </cell>
          <cell r="E844">
            <v>5</v>
          </cell>
          <cell r="F844">
            <v>0</v>
          </cell>
        </row>
        <row r="845">
          <cell r="C845">
            <v>286885001905</v>
          </cell>
          <cell r="D845">
            <v>4</v>
          </cell>
          <cell r="E845">
            <v>9</v>
          </cell>
          <cell r="F845">
            <v>0</v>
          </cell>
        </row>
        <row r="846">
          <cell r="C846">
            <v>286885000224</v>
          </cell>
          <cell r="D846">
            <v>7</v>
          </cell>
          <cell r="E846">
            <v>13</v>
          </cell>
          <cell r="F846">
            <v>9</v>
          </cell>
        </row>
        <row r="847">
          <cell r="C847">
            <v>286885000259</v>
          </cell>
          <cell r="D847">
            <v>8</v>
          </cell>
          <cell r="E847">
            <v>5</v>
          </cell>
          <cell r="F847">
            <v>0</v>
          </cell>
        </row>
        <row r="848">
          <cell r="C848">
            <v>286885001174</v>
          </cell>
          <cell r="D848">
            <v>9</v>
          </cell>
          <cell r="E848">
            <v>4</v>
          </cell>
          <cell r="F848">
            <v>0</v>
          </cell>
        </row>
        <row r="849">
          <cell r="C849">
            <v>286885001239</v>
          </cell>
          <cell r="D849">
            <v>5</v>
          </cell>
          <cell r="E849">
            <v>6</v>
          </cell>
          <cell r="F849">
            <v>0</v>
          </cell>
        </row>
        <row r="850">
          <cell r="C850">
            <v>286885001263</v>
          </cell>
          <cell r="D850">
            <v>5</v>
          </cell>
          <cell r="E850">
            <v>3</v>
          </cell>
          <cell r="F850">
            <v>0</v>
          </cell>
        </row>
        <row r="851">
          <cell r="C851">
            <v>286885001760</v>
          </cell>
          <cell r="D851">
            <v>4</v>
          </cell>
          <cell r="E851">
            <v>4</v>
          </cell>
          <cell r="F851">
            <v>1</v>
          </cell>
        </row>
        <row r="852">
          <cell r="C852">
            <v>286885001778</v>
          </cell>
          <cell r="D852">
            <v>5</v>
          </cell>
          <cell r="E852">
            <v>5</v>
          </cell>
          <cell r="F852">
            <v>0</v>
          </cell>
        </row>
        <row r="853">
          <cell r="C853">
            <v>286885001786</v>
          </cell>
          <cell r="D853">
            <v>4</v>
          </cell>
          <cell r="E853">
            <v>7</v>
          </cell>
          <cell r="F853">
            <v>0</v>
          </cell>
        </row>
        <row r="854">
          <cell r="C854">
            <v>286885001972</v>
          </cell>
          <cell r="D854">
            <v>7</v>
          </cell>
          <cell r="E854">
            <v>3</v>
          </cell>
          <cell r="F854">
            <v>0</v>
          </cell>
        </row>
        <row r="855">
          <cell r="C855">
            <v>286885001981</v>
          </cell>
          <cell r="D855">
            <v>5</v>
          </cell>
          <cell r="E855">
            <v>3</v>
          </cell>
          <cell r="F855">
            <v>0</v>
          </cell>
        </row>
        <row r="856">
          <cell r="C856">
            <v>286885002006</v>
          </cell>
          <cell r="D856">
            <v>7</v>
          </cell>
          <cell r="E856">
            <v>3</v>
          </cell>
          <cell r="F856">
            <v>0</v>
          </cell>
        </row>
        <row r="857">
          <cell r="C857">
            <v>286885002251</v>
          </cell>
          <cell r="D857">
            <v>13</v>
          </cell>
          <cell r="E857">
            <v>12</v>
          </cell>
          <cell r="F857">
            <v>0</v>
          </cell>
        </row>
        <row r="858">
          <cell r="C858">
            <v>286885050701</v>
          </cell>
          <cell r="D858">
            <v>7</v>
          </cell>
          <cell r="E858">
            <v>2</v>
          </cell>
          <cell r="F858">
            <v>0</v>
          </cell>
        </row>
        <row r="859">
          <cell r="C859">
            <v>286885000437</v>
          </cell>
          <cell r="D859">
            <v>22</v>
          </cell>
          <cell r="E859">
            <v>67</v>
          </cell>
          <cell r="F859">
            <v>53</v>
          </cell>
        </row>
        <row r="860">
          <cell r="C860">
            <v>286885001026</v>
          </cell>
          <cell r="D860">
            <v>2</v>
          </cell>
          <cell r="E860">
            <v>2</v>
          </cell>
          <cell r="F860">
            <v>0</v>
          </cell>
        </row>
        <row r="861">
          <cell r="C861">
            <v>286885001751</v>
          </cell>
          <cell r="D861">
            <v>3</v>
          </cell>
          <cell r="E861">
            <v>1</v>
          </cell>
          <cell r="F861">
            <v>0</v>
          </cell>
        </row>
        <row r="862">
          <cell r="C862">
            <v>286885002049</v>
          </cell>
          <cell r="D862">
            <v>5</v>
          </cell>
          <cell r="E862">
            <v>3</v>
          </cell>
          <cell r="F862">
            <v>0</v>
          </cell>
        </row>
        <row r="863">
          <cell r="C863">
            <v>286885050558</v>
          </cell>
          <cell r="D863">
            <v>4</v>
          </cell>
          <cell r="E863">
            <v>2</v>
          </cell>
          <cell r="F863">
            <v>0</v>
          </cell>
        </row>
        <row r="864">
          <cell r="C864">
            <v>286885050761</v>
          </cell>
          <cell r="D864">
            <v>2</v>
          </cell>
          <cell r="E864">
            <v>2</v>
          </cell>
          <cell r="F864">
            <v>0</v>
          </cell>
        </row>
        <row r="865">
          <cell r="C865">
            <v>286885050779</v>
          </cell>
          <cell r="D865">
            <v>5</v>
          </cell>
          <cell r="E865">
            <v>6</v>
          </cell>
          <cell r="F865">
            <v>0</v>
          </cell>
        </row>
        <row r="866">
          <cell r="C866">
            <v>286885800018</v>
          </cell>
          <cell r="D866">
            <v>6</v>
          </cell>
          <cell r="E866">
            <v>5</v>
          </cell>
          <cell r="F866">
            <v>1</v>
          </cell>
        </row>
        <row r="867">
          <cell r="C867">
            <v>286885000208</v>
          </cell>
          <cell r="D867">
            <v>14</v>
          </cell>
          <cell r="E867">
            <v>5</v>
          </cell>
          <cell r="F867">
            <v>0</v>
          </cell>
        </row>
        <row r="868">
          <cell r="C868">
            <v>286885000658</v>
          </cell>
          <cell r="D868">
            <v>13</v>
          </cell>
          <cell r="E868">
            <v>36</v>
          </cell>
          <cell r="F868">
            <v>19</v>
          </cell>
        </row>
        <row r="869">
          <cell r="C869">
            <v>286885000925</v>
          </cell>
          <cell r="D869">
            <v>6</v>
          </cell>
          <cell r="E869">
            <v>9</v>
          </cell>
          <cell r="F869">
            <v>1</v>
          </cell>
        </row>
        <row r="870">
          <cell r="C870">
            <v>286885001859</v>
          </cell>
          <cell r="D870">
            <v>4</v>
          </cell>
          <cell r="E870">
            <v>3</v>
          </cell>
          <cell r="F870">
            <v>0</v>
          </cell>
        </row>
        <row r="871">
          <cell r="C871">
            <v>286885002090</v>
          </cell>
          <cell r="D871">
            <v>4</v>
          </cell>
          <cell r="E871">
            <v>2</v>
          </cell>
          <cell r="F871">
            <v>0</v>
          </cell>
        </row>
        <row r="872">
          <cell r="C872">
            <v>286885002201</v>
          </cell>
          <cell r="D872">
            <v>7</v>
          </cell>
          <cell r="E872">
            <v>4</v>
          </cell>
          <cell r="F872">
            <v>0</v>
          </cell>
        </row>
        <row r="873">
          <cell r="C873">
            <v>286885000739</v>
          </cell>
          <cell r="D873">
            <v>78</v>
          </cell>
          <cell r="E873">
            <v>148</v>
          </cell>
          <cell r="F873">
            <v>174</v>
          </cell>
        </row>
        <row r="874">
          <cell r="C874">
            <v>286885001611</v>
          </cell>
          <cell r="D874">
            <v>20</v>
          </cell>
          <cell r="E874">
            <v>15</v>
          </cell>
          <cell r="F874">
            <v>0</v>
          </cell>
        </row>
        <row r="875">
          <cell r="C875">
            <v>286885001832</v>
          </cell>
          <cell r="D875">
            <v>29</v>
          </cell>
          <cell r="E875">
            <v>49</v>
          </cell>
          <cell r="F875">
            <v>23</v>
          </cell>
        </row>
        <row r="876">
          <cell r="C876">
            <v>286885050787</v>
          </cell>
          <cell r="D876">
            <v>3</v>
          </cell>
          <cell r="E876">
            <v>4</v>
          </cell>
          <cell r="F876">
            <v>0</v>
          </cell>
        </row>
        <row r="877">
          <cell r="C877">
            <v>286885000046</v>
          </cell>
          <cell r="D877">
            <v>47</v>
          </cell>
          <cell r="E877">
            <v>47</v>
          </cell>
          <cell r="F877">
            <v>0</v>
          </cell>
        </row>
        <row r="878">
          <cell r="C878">
            <v>286885000097</v>
          </cell>
          <cell r="D878">
            <v>52</v>
          </cell>
          <cell r="E878">
            <v>41</v>
          </cell>
          <cell r="F878">
            <v>1</v>
          </cell>
        </row>
        <row r="879">
          <cell r="C879">
            <v>286885000119</v>
          </cell>
          <cell r="D879">
            <v>8</v>
          </cell>
          <cell r="E879">
            <v>2</v>
          </cell>
          <cell r="F879">
            <v>0</v>
          </cell>
        </row>
        <row r="880">
          <cell r="C880">
            <v>286885000178</v>
          </cell>
          <cell r="D880">
            <v>7</v>
          </cell>
          <cell r="E880">
            <v>4</v>
          </cell>
          <cell r="F880">
            <v>0</v>
          </cell>
        </row>
        <row r="881">
          <cell r="C881">
            <v>286885000194</v>
          </cell>
          <cell r="D881">
            <v>6</v>
          </cell>
          <cell r="E881">
            <v>6</v>
          </cell>
          <cell r="F881">
            <v>0</v>
          </cell>
        </row>
        <row r="882">
          <cell r="C882">
            <v>286885000518</v>
          </cell>
          <cell r="D882">
            <v>19</v>
          </cell>
          <cell r="E882">
            <v>16</v>
          </cell>
          <cell r="F882">
            <v>0</v>
          </cell>
        </row>
        <row r="883">
          <cell r="C883">
            <v>286885001123</v>
          </cell>
          <cell r="D883">
            <v>10</v>
          </cell>
          <cell r="E883">
            <v>5</v>
          </cell>
          <cell r="F883">
            <v>0</v>
          </cell>
        </row>
        <row r="884">
          <cell r="C884">
            <v>286885001247</v>
          </cell>
          <cell r="D884">
            <v>5</v>
          </cell>
          <cell r="E884">
            <v>7</v>
          </cell>
          <cell r="F884">
            <v>0</v>
          </cell>
        </row>
        <row r="885">
          <cell r="C885">
            <v>286885001689</v>
          </cell>
          <cell r="D885">
            <v>5</v>
          </cell>
          <cell r="E885">
            <v>1</v>
          </cell>
          <cell r="F885">
            <v>0</v>
          </cell>
        </row>
        <row r="886">
          <cell r="C886">
            <v>286885002057</v>
          </cell>
          <cell r="D886">
            <v>0</v>
          </cell>
          <cell r="E886">
            <v>103</v>
          </cell>
          <cell r="F886">
            <v>237</v>
          </cell>
        </row>
        <row r="887">
          <cell r="C887">
            <v>286885800000</v>
          </cell>
          <cell r="D887">
            <v>19</v>
          </cell>
          <cell r="E887">
            <v>11</v>
          </cell>
          <cell r="F887">
            <v>0</v>
          </cell>
        </row>
        <row r="888">
          <cell r="C888">
            <v>386885000016</v>
          </cell>
          <cell r="D888">
            <v>173</v>
          </cell>
          <cell r="E888">
            <v>214</v>
          </cell>
          <cell r="F888">
            <v>114</v>
          </cell>
        </row>
        <row r="889">
          <cell r="C889" t="str">
            <v>(en blanco)</v>
          </cell>
          <cell r="D889">
            <v>0</v>
          </cell>
          <cell r="E889">
            <v>0</v>
          </cell>
          <cell r="F889">
            <v>0</v>
          </cell>
        </row>
        <row r="890">
          <cell r="D890">
            <v>17002</v>
          </cell>
          <cell r="E890">
            <v>22586</v>
          </cell>
          <cell r="F890">
            <v>15455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18"/>
  <sheetViews>
    <sheetView tabSelected="1" topLeftCell="A2" zoomScaleNormal="100" workbookViewId="0">
      <pane ySplit="1" topLeftCell="A899" activePane="bottomLeft" state="frozen"/>
      <selection activeCell="D2" sqref="D2"/>
      <selection pane="bottomLeft" activeCell="F904" sqref="F904"/>
    </sheetView>
  </sheetViews>
  <sheetFormatPr baseColWidth="10" defaultColWidth="6.42578125" defaultRowHeight="15" x14ac:dyDescent="0.25"/>
  <cols>
    <col min="1" max="2" width="11.28515625" customWidth="1"/>
    <col min="3" max="3" width="11.28515625" hidden="1" customWidth="1"/>
    <col min="4" max="4" width="19" style="15" customWidth="1"/>
    <col min="5" max="5" width="11.28515625" hidden="1" customWidth="1"/>
    <col min="6" max="6" width="26.7109375" customWidth="1"/>
    <col min="7" max="7" width="11.28515625" customWidth="1"/>
    <col min="8" max="9" width="11.28515625" style="8" customWidth="1"/>
    <col min="10" max="10" width="14.140625" style="8" customWidth="1"/>
    <col min="11" max="12" width="11.28515625" style="8" customWidth="1"/>
    <col min="13" max="13" width="14" style="8" customWidth="1"/>
    <col min="14" max="21" width="11.28515625" style="8" customWidth="1"/>
    <col min="22" max="22" width="11.28515625" style="32" customWidth="1"/>
    <col min="23" max="23" width="11.28515625" style="30" customWidth="1"/>
    <col min="24" max="28" width="11.28515625" style="17" customWidth="1"/>
  </cols>
  <sheetData>
    <row r="1" spans="1:28" ht="15" customHeight="1" x14ac:dyDescent="0.25">
      <c r="A1" s="54" t="s">
        <v>1002</v>
      </c>
      <c r="B1" s="54"/>
      <c r="C1" s="54"/>
      <c r="D1" s="54"/>
      <c r="E1" s="54"/>
      <c r="F1" s="54"/>
      <c r="G1" s="54"/>
      <c r="H1" s="54"/>
      <c r="I1" s="54"/>
      <c r="J1" s="55"/>
      <c r="K1" s="76" t="s">
        <v>994</v>
      </c>
      <c r="L1" s="76"/>
      <c r="M1" s="76"/>
      <c r="N1" s="76"/>
      <c r="O1" s="76"/>
      <c r="P1" s="74" t="s">
        <v>992</v>
      </c>
      <c r="Q1" s="74"/>
      <c r="R1" s="74"/>
      <c r="S1" s="75" t="s">
        <v>993</v>
      </c>
      <c r="T1" s="75"/>
      <c r="U1" s="75"/>
      <c r="V1" s="75"/>
      <c r="W1" s="53" t="s">
        <v>1010</v>
      </c>
      <c r="X1" s="54"/>
      <c r="Y1" s="54"/>
      <c r="Z1" s="54"/>
      <c r="AA1" s="54"/>
      <c r="AB1" s="55"/>
    </row>
    <row r="2" spans="1:28" s="29" customFormat="1" ht="81.75" customHeight="1" x14ac:dyDescent="0.25">
      <c r="A2" s="1" t="s">
        <v>0</v>
      </c>
      <c r="B2" s="1" t="s">
        <v>1</v>
      </c>
      <c r="C2" s="2" t="s">
        <v>2</v>
      </c>
      <c r="D2" s="28" t="s">
        <v>3</v>
      </c>
      <c r="E2" s="2" t="s">
        <v>4</v>
      </c>
      <c r="F2" s="1" t="s">
        <v>5</v>
      </c>
      <c r="G2" s="1" t="s">
        <v>6</v>
      </c>
      <c r="H2" s="4" t="s">
        <v>8</v>
      </c>
      <c r="I2" s="3" t="s">
        <v>7</v>
      </c>
      <c r="J2" s="4" t="s">
        <v>1003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1" t="s">
        <v>14</v>
      </c>
      <c r="Q2" s="11" t="s">
        <v>15</v>
      </c>
      <c r="R2" s="11" t="s">
        <v>16</v>
      </c>
      <c r="S2" s="14" t="s">
        <v>17</v>
      </c>
      <c r="T2" s="14" t="s">
        <v>10</v>
      </c>
      <c r="U2" s="14" t="s">
        <v>18</v>
      </c>
      <c r="V2" s="31" t="s">
        <v>995</v>
      </c>
      <c r="W2" s="40" t="s">
        <v>996</v>
      </c>
      <c r="X2" s="41" t="s">
        <v>1004</v>
      </c>
      <c r="Y2" s="1" t="s">
        <v>1005</v>
      </c>
      <c r="Z2" s="41" t="s">
        <v>1006</v>
      </c>
      <c r="AA2" s="41" t="s">
        <v>1007</v>
      </c>
      <c r="AB2" s="41" t="s">
        <v>1008</v>
      </c>
    </row>
    <row r="3" spans="1:28" s="6" customFormat="1" ht="15" customHeight="1" x14ac:dyDescent="0.25">
      <c r="A3" s="7" t="s">
        <v>19</v>
      </c>
      <c r="B3" s="20" t="s">
        <v>20</v>
      </c>
      <c r="C3" s="34">
        <v>286219000171</v>
      </c>
      <c r="D3" s="20" t="s">
        <v>21</v>
      </c>
      <c r="E3" s="19">
        <v>286219000112</v>
      </c>
      <c r="F3" s="18" t="s">
        <v>22</v>
      </c>
      <c r="G3" s="35" t="s">
        <v>23</v>
      </c>
      <c r="H3" s="35">
        <f>VLOOKUP(E3,[1]Hoja1!$D:$F,3,FALSE)</f>
        <v>8</v>
      </c>
      <c r="I3" s="35">
        <v>0</v>
      </c>
      <c r="J3" s="35">
        <v>8</v>
      </c>
      <c r="K3" s="21">
        <f>VLOOKUP(E3,[2]VICTIMAS!E:F,2,FALSE)</f>
        <v>1</v>
      </c>
      <c r="L3" s="35">
        <f>VLOOKUP(E3,[2]INDIGENAS!E:F,2,FALSE)</f>
        <v>4</v>
      </c>
      <c r="M3" s="35">
        <v>0</v>
      </c>
      <c r="N3" s="21">
        <v>0</v>
      </c>
      <c r="O3" s="21">
        <f t="shared" ref="O3:O66" si="0">J3-(K3+L3+M3+N3)</f>
        <v>3</v>
      </c>
      <c r="P3" s="21">
        <v>5</v>
      </c>
      <c r="Q3" s="21">
        <f>VLOOKUP(E3,'[2]xxxx edad'!C:E,3,FALSE)</f>
        <v>3</v>
      </c>
      <c r="R3" s="21">
        <v>0</v>
      </c>
      <c r="S3" s="35">
        <f t="shared" ref="S3:S8" si="1">I3</f>
        <v>0</v>
      </c>
      <c r="T3" s="35">
        <v>8</v>
      </c>
      <c r="U3" s="35">
        <v>0</v>
      </c>
      <c r="V3" s="36">
        <v>0</v>
      </c>
      <c r="W3" s="37">
        <v>1</v>
      </c>
      <c r="X3" s="43" t="s">
        <v>1009</v>
      </c>
      <c r="Y3" s="41"/>
      <c r="Z3" s="43"/>
      <c r="AA3" s="43"/>
      <c r="AB3" s="43"/>
    </row>
    <row r="4" spans="1:28" s="6" customFormat="1" x14ac:dyDescent="0.25">
      <c r="A4" s="7" t="s">
        <v>19</v>
      </c>
      <c r="B4" s="20" t="s">
        <v>20</v>
      </c>
      <c r="C4" s="34">
        <v>286219000171</v>
      </c>
      <c r="D4" s="20" t="s">
        <v>21</v>
      </c>
      <c r="E4" s="19">
        <v>286219000171</v>
      </c>
      <c r="F4" s="18" t="s">
        <v>24</v>
      </c>
      <c r="G4" s="35" t="s">
        <v>23</v>
      </c>
      <c r="H4" s="35">
        <f>VLOOKUP(E4,[1]Hoja1!$D:$F,3,FALSE)</f>
        <v>21</v>
      </c>
      <c r="I4" s="35">
        <v>0</v>
      </c>
      <c r="J4" s="35">
        <v>21</v>
      </c>
      <c r="K4" s="21">
        <f>VLOOKUP(E4,[2]VICTIMAS!E:F,2,FALSE)</f>
        <v>3</v>
      </c>
      <c r="L4" s="35">
        <f>VLOOKUP(E4,[2]INDIGENAS!E:F,2,FALSE)</f>
        <v>17</v>
      </c>
      <c r="M4" s="35">
        <f>VLOOKUP(E4,[2]DISCAPACIDAD!E:F,2,FALSE)</f>
        <v>1</v>
      </c>
      <c r="N4" s="21">
        <v>0</v>
      </c>
      <c r="O4" s="21">
        <f t="shared" si="0"/>
        <v>0</v>
      </c>
      <c r="P4" s="21">
        <f>VLOOKUP(E4,'[2]xxxx edad'!C:D,2,FALSE)</f>
        <v>15</v>
      </c>
      <c r="Q4" s="21">
        <f>VLOOKUP(E4,'[2]xxxx edad'!C:E,3,FALSE)</f>
        <v>6</v>
      </c>
      <c r="R4" s="21">
        <f>VLOOKUP(E4,'[2]xxxx edad'!C:F,4,FALSE)</f>
        <v>0</v>
      </c>
      <c r="S4" s="35">
        <f t="shared" si="1"/>
        <v>0</v>
      </c>
      <c r="T4" s="35">
        <v>21</v>
      </c>
      <c r="U4" s="35">
        <v>0</v>
      </c>
      <c r="V4" s="36">
        <v>0</v>
      </c>
      <c r="W4" s="37">
        <v>1</v>
      </c>
      <c r="X4" s="43"/>
      <c r="Y4" s="43" t="s">
        <v>1009</v>
      </c>
      <c r="Z4" s="43"/>
      <c r="AA4" s="43"/>
      <c r="AB4" s="43"/>
    </row>
    <row r="5" spans="1:28" s="6" customFormat="1" x14ac:dyDescent="0.25">
      <c r="A5" s="7" t="s">
        <v>19</v>
      </c>
      <c r="B5" s="20" t="s">
        <v>20</v>
      </c>
      <c r="C5" s="34">
        <v>186219000070</v>
      </c>
      <c r="D5" s="20" t="s">
        <v>25</v>
      </c>
      <c r="E5" s="19">
        <v>186219000011</v>
      </c>
      <c r="F5" s="18" t="s">
        <v>26</v>
      </c>
      <c r="G5" s="35" t="s">
        <v>27</v>
      </c>
      <c r="H5" s="35">
        <f>VLOOKUP(E5,[1]Hoja1!$D:$F,3,FALSE)</f>
        <v>197</v>
      </c>
      <c r="I5" s="35">
        <f>VLOOKUP(E5,[1]Hoja2!$D:$F,3,FALSE)</f>
        <v>197</v>
      </c>
      <c r="J5" s="35">
        <v>197</v>
      </c>
      <c r="K5" s="21">
        <f>VLOOKUP(E5,[2]VICTIMAS!E:F,2,FALSE)</f>
        <v>47</v>
      </c>
      <c r="L5" s="35">
        <f>VLOOKUP(E5,[2]INDIGENAS!E:F,2,FALSE)</f>
        <v>37</v>
      </c>
      <c r="M5" s="35">
        <f>VLOOKUP(E5,[2]DISCAPACIDAD!E:F,2,FALSE)</f>
        <v>1</v>
      </c>
      <c r="N5" s="21">
        <v>0</v>
      </c>
      <c r="O5" s="21">
        <f t="shared" si="0"/>
        <v>112</v>
      </c>
      <c r="P5" s="21">
        <f>VLOOKUP(E5,'[2]xxxx edad'!C:D,2,FALSE)</f>
        <v>103</v>
      </c>
      <c r="Q5" s="21">
        <v>94</v>
      </c>
      <c r="R5" s="21">
        <v>0</v>
      </c>
      <c r="S5" s="35">
        <f t="shared" si="1"/>
        <v>197</v>
      </c>
      <c r="T5" s="35">
        <v>0</v>
      </c>
      <c r="U5" s="35">
        <v>0</v>
      </c>
      <c r="V5" s="36">
        <v>0</v>
      </c>
      <c r="W5" s="37">
        <v>3</v>
      </c>
      <c r="X5" s="43"/>
      <c r="Y5" s="43"/>
      <c r="Z5" s="43"/>
      <c r="AA5" s="43" t="s">
        <v>1009</v>
      </c>
      <c r="AB5" s="43"/>
    </row>
    <row r="6" spans="1:28" s="6" customFormat="1" x14ac:dyDescent="0.25">
      <c r="A6" s="7" t="s">
        <v>19</v>
      </c>
      <c r="B6" s="20" t="s">
        <v>20</v>
      </c>
      <c r="C6" s="34">
        <v>186219000070</v>
      </c>
      <c r="D6" s="20" t="s">
        <v>25</v>
      </c>
      <c r="E6" s="19">
        <v>186219000070</v>
      </c>
      <c r="F6" s="18" t="s">
        <v>28</v>
      </c>
      <c r="G6" s="35" t="s">
        <v>27</v>
      </c>
      <c r="H6" s="35">
        <f>VLOOKUP(E6,[1]Hoja1!$D:$F,3,FALSE)</f>
        <v>331</v>
      </c>
      <c r="I6" s="35">
        <f>VLOOKUP(E6,[1]Hoja2!$D:$F,3,FALSE)</f>
        <v>93</v>
      </c>
      <c r="J6" s="35">
        <v>331</v>
      </c>
      <c r="K6" s="21">
        <f>VLOOKUP(E6,[2]VICTIMAS!E:F,2,FALSE)</f>
        <v>74</v>
      </c>
      <c r="L6" s="35">
        <f>VLOOKUP(E6,[2]INDIGENAS!E:F,2,FALSE)</f>
        <v>110</v>
      </c>
      <c r="M6" s="35">
        <f>VLOOKUP(E6,[2]DISCAPACIDAD!E:F,2,FALSE)</f>
        <v>5</v>
      </c>
      <c r="N6" s="21">
        <v>0</v>
      </c>
      <c r="O6" s="21">
        <f t="shared" si="0"/>
        <v>142</v>
      </c>
      <c r="P6" s="21">
        <f>VLOOKUP(E6,'[2]xxxx edad'!C:D,2,FALSE)</f>
        <v>0</v>
      </c>
      <c r="Q6" s="21">
        <f>VLOOKUP(E6,'[2]xxxx edad'!C:E,3,FALSE)</f>
        <v>140</v>
      </c>
      <c r="R6" s="21">
        <v>191</v>
      </c>
      <c r="S6" s="35">
        <f t="shared" si="1"/>
        <v>93</v>
      </c>
      <c r="T6" s="35">
        <v>0</v>
      </c>
      <c r="U6" s="35">
        <v>0</v>
      </c>
      <c r="V6" s="36">
        <v>238</v>
      </c>
      <c r="W6" s="37">
        <v>4</v>
      </c>
      <c r="X6" s="43"/>
      <c r="Y6" s="43"/>
      <c r="Z6" s="43"/>
      <c r="AA6" s="43"/>
      <c r="AB6" s="43" t="s">
        <v>1009</v>
      </c>
    </row>
    <row r="7" spans="1:28" s="6" customFormat="1" x14ac:dyDescent="0.25">
      <c r="A7" s="7" t="s">
        <v>19</v>
      </c>
      <c r="B7" s="20" t="s">
        <v>20</v>
      </c>
      <c r="C7" s="34">
        <v>186219000070</v>
      </c>
      <c r="D7" s="20" t="s">
        <v>25</v>
      </c>
      <c r="E7" s="19">
        <v>286219000104</v>
      </c>
      <c r="F7" s="18" t="s">
        <v>29</v>
      </c>
      <c r="G7" s="35" t="s">
        <v>23</v>
      </c>
      <c r="H7" s="35">
        <f>VLOOKUP(E7,[1]Hoja1!$D:$F,3,FALSE)</f>
        <v>115</v>
      </c>
      <c r="I7" s="35">
        <v>0</v>
      </c>
      <c r="J7" s="35">
        <v>115</v>
      </c>
      <c r="K7" s="21">
        <f>VLOOKUP(E7,[2]VICTIMAS!E:F,2,FALSE)</f>
        <v>33</v>
      </c>
      <c r="L7" s="35">
        <f>VLOOKUP(E7,[2]INDIGENAS!E:F,2,FALSE)</f>
        <v>38</v>
      </c>
      <c r="M7" s="35">
        <f>VLOOKUP(E7,[2]DISCAPACIDAD!E:F,2,FALSE)</f>
        <v>1</v>
      </c>
      <c r="N7" s="21">
        <v>0</v>
      </c>
      <c r="O7" s="21">
        <f t="shared" si="0"/>
        <v>43</v>
      </c>
      <c r="P7" s="21">
        <f>VLOOKUP(E7,'[2]xxxx edad'!C:D,2,FALSE)</f>
        <v>63</v>
      </c>
      <c r="Q7" s="21">
        <f>VLOOKUP(E7,'[2]xxxx edad'!C:E,3,FALSE)</f>
        <v>49</v>
      </c>
      <c r="R7" s="21">
        <v>3</v>
      </c>
      <c r="S7" s="35">
        <f t="shared" si="1"/>
        <v>0</v>
      </c>
      <c r="T7" s="35">
        <v>0</v>
      </c>
      <c r="U7" s="35">
        <v>115</v>
      </c>
      <c r="V7" s="36">
        <v>0</v>
      </c>
      <c r="W7" s="37">
        <v>2</v>
      </c>
      <c r="X7" s="43"/>
      <c r="Y7" s="43"/>
      <c r="Z7" s="43"/>
      <c r="AA7" s="43" t="s">
        <v>1009</v>
      </c>
      <c r="AB7" s="43"/>
    </row>
    <row r="8" spans="1:28" s="6" customFormat="1" x14ac:dyDescent="0.25">
      <c r="A8" s="7" t="s">
        <v>19</v>
      </c>
      <c r="B8" s="20" t="s">
        <v>20</v>
      </c>
      <c r="C8" s="34">
        <v>286219000139</v>
      </c>
      <c r="D8" s="20" t="s">
        <v>30</v>
      </c>
      <c r="E8" s="19">
        <v>286219000139</v>
      </c>
      <c r="F8" s="18" t="s">
        <v>31</v>
      </c>
      <c r="G8" s="35" t="s">
        <v>23</v>
      </c>
      <c r="H8" s="35">
        <f>VLOOKUP(E8,[1]Hoja1!$D:$F,3,FALSE)</f>
        <v>182</v>
      </c>
      <c r="I8" s="35">
        <v>0</v>
      </c>
      <c r="J8" s="39">
        <v>182</v>
      </c>
      <c r="K8" s="21">
        <f>VLOOKUP(E8,[2]VICTIMAS!E:F,2,FALSE)</f>
        <v>52</v>
      </c>
      <c r="L8" s="35">
        <f>VLOOKUP(E8,[2]INDIGENAS!E:F,2,FALSE)</f>
        <v>45</v>
      </c>
      <c r="M8" s="35">
        <f>VLOOKUP(E8,[2]DISCAPACIDAD!E:F,2,FALSE)</f>
        <v>6</v>
      </c>
      <c r="N8" s="21">
        <v>0</v>
      </c>
      <c r="O8" s="21">
        <f t="shared" si="0"/>
        <v>79</v>
      </c>
      <c r="P8" s="21">
        <f>VLOOKUP(E8,'[2]xxxx edad'!C:D,2,FALSE)</f>
        <v>52</v>
      </c>
      <c r="Q8" s="21">
        <f>VLOOKUP(E8,'[2]xxxx edad'!C:E,3,FALSE)</f>
        <v>72</v>
      </c>
      <c r="R8" s="21">
        <f>VLOOKUP(E8,'[2]xxxx edad'!C:F,4,FALSE)</f>
        <v>58</v>
      </c>
      <c r="S8" s="35">
        <f t="shared" si="1"/>
        <v>0</v>
      </c>
      <c r="T8" s="35">
        <v>0</v>
      </c>
      <c r="U8" s="35">
        <v>182</v>
      </c>
      <c r="V8" s="36">
        <v>0</v>
      </c>
      <c r="W8" s="37">
        <v>3</v>
      </c>
      <c r="X8" s="43"/>
      <c r="Y8" s="43"/>
      <c r="Z8" s="43"/>
      <c r="AA8" s="43" t="s">
        <v>1009</v>
      </c>
      <c r="AB8" s="43"/>
    </row>
    <row r="9" spans="1:28" s="6" customFormat="1" x14ac:dyDescent="0.25">
      <c r="A9" s="7" t="s">
        <v>19</v>
      </c>
      <c r="B9" s="20" t="s">
        <v>32</v>
      </c>
      <c r="C9" s="34">
        <v>186573004104</v>
      </c>
      <c r="D9" s="20" t="s">
        <v>33</v>
      </c>
      <c r="E9" s="19">
        <v>186573004104</v>
      </c>
      <c r="F9" s="18" t="s">
        <v>34</v>
      </c>
      <c r="G9" s="35" t="s">
        <v>23</v>
      </c>
      <c r="H9" s="35">
        <f>VLOOKUP(E9,[1]Hoja1!$D:$F,3,FALSE)</f>
        <v>161</v>
      </c>
      <c r="I9" s="35">
        <f>VLOOKUP(E9,[1]Hoja2!$D:$F,3,FALSE)</f>
        <v>161</v>
      </c>
      <c r="J9" s="35">
        <v>161</v>
      </c>
      <c r="K9" s="42">
        <f>VLOOKUP(E9,[2]VICTIMAS!E:F,2,FALSE)</f>
        <v>24</v>
      </c>
      <c r="L9" s="35">
        <f>VLOOKUP(E9,[2]INDIGENAS!E:F,2,FALSE)</f>
        <v>50</v>
      </c>
      <c r="M9" s="35">
        <f>VLOOKUP(E9,[2]DISCAPACIDAD!E:F,2,FALSE)</f>
        <v>2</v>
      </c>
      <c r="N9" s="21">
        <v>0</v>
      </c>
      <c r="O9" s="21">
        <f t="shared" si="0"/>
        <v>85</v>
      </c>
      <c r="P9" s="21">
        <f>VLOOKUP(E9,'[2]xxxx edad'!C:D,2,FALSE)</f>
        <v>47</v>
      </c>
      <c r="Q9" s="21">
        <v>114</v>
      </c>
      <c r="R9" s="21">
        <v>0</v>
      </c>
      <c r="S9" s="35">
        <v>161</v>
      </c>
      <c r="T9" s="35">
        <v>0</v>
      </c>
      <c r="U9" s="35">
        <v>0</v>
      </c>
      <c r="V9" s="36">
        <v>0</v>
      </c>
      <c r="W9" s="37">
        <v>3</v>
      </c>
      <c r="X9" s="43"/>
      <c r="Y9" s="43"/>
      <c r="Z9" s="43"/>
      <c r="AA9" s="43" t="s">
        <v>1009</v>
      </c>
      <c r="AB9" s="43"/>
    </row>
    <row r="10" spans="1:28" s="6" customFormat="1" x14ac:dyDescent="0.25">
      <c r="A10" s="7" t="s">
        <v>19</v>
      </c>
      <c r="B10" s="20" t="s">
        <v>32</v>
      </c>
      <c r="C10" s="34">
        <v>186573004104</v>
      </c>
      <c r="D10" s="20" t="s">
        <v>33</v>
      </c>
      <c r="E10" s="19">
        <v>286573000065</v>
      </c>
      <c r="F10" s="18" t="s">
        <v>35</v>
      </c>
      <c r="G10" s="35" t="s">
        <v>23</v>
      </c>
      <c r="H10" s="35">
        <f>VLOOKUP(E10,[1]Hoja1!$D:$F,3,FALSE)</f>
        <v>12</v>
      </c>
      <c r="I10" s="35">
        <f>VLOOKUP(E10,[1]Hoja2!$D:$F,3,FALSE)</f>
        <v>12</v>
      </c>
      <c r="J10" s="35">
        <v>12</v>
      </c>
      <c r="K10" s="42">
        <f>VLOOKUP(E10,[2]VICTIMAS!E:F,2,FALSE)</f>
        <v>1</v>
      </c>
      <c r="L10" s="35">
        <f>VLOOKUP(E10,[2]INDIGENAS!E:F,2,FALSE)</f>
        <v>6</v>
      </c>
      <c r="M10" s="35">
        <v>0</v>
      </c>
      <c r="N10" s="21">
        <v>0</v>
      </c>
      <c r="O10" s="21">
        <f t="shared" si="0"/>
        <v>5</v>
      </c>
      <c r="P10" s="21">
        <f>VLOOKUP(E10,'[2]xxxx edad'!C:D,2,FALSE)</f>
        <v>2</v>
      </c>
      <c r="Q10" s="21">
        <v>10</v>
      </c>
      <c r="R10" s="21">
        <v>0</v>
      </c>
      <c r="S10" s="35">
        <v>12</v>
      </c>
      <c r="T10" s="35">
        <v>0</v>
      </c>
      <c r="U10" s="35">
        <v>0</v>
      </c>
      <c r="V10" s="36">
        <v>0</v>
      </c>
      <c r="W10" s="37">
        <v>1</v>
      </c>
      <c r="X10" s="43"/>
      <c r="Y10" s="43" t="s">
        <v>1009</v>
      </c>
      <c r="Z10" s="43"/>
      <c r="AA10" s="43"/>
      <c r="AB10" s="43"/>
    </row>
    <row r="11" spans="1:28" s="6" customFormat="1" x14ac:dyDescent="0.25">
      <c r="A11" s="7" t="s">
        <v>19</v>
      </c>
      <c r="B11" s="20" t="s">
        <v>32</v>
      </c>
      <c r="C11" s="34">
        <v>186573004104</v>
      </c>
      <c r="D11" s="20" t="s">
        <v>33</v>
      </c>
      <c r="E11" s="19">
        <v>286573000138</v>
      </c>
      <c r="F11" s="18" t="s">
        <v>36</v>
      </c>
      <c r="G11" s="35" t="s">
        <v>23</v>
      </c>
      <c r="H11" s="35">
        <f>VLOOKUP(E11,[1]Hoja1!$D:$F,3,FALSE)</f>
        <v>15</v>
      </c>
      <c r="I11" s="35">
        <f>VLOOKUP(E11,[1]Hoja2!$D:$F,3,FALSE)</f>
        <v>15</v>
      </c>
      <c r="J11" s="35">
        <v>13</v>
      </c>
      <c r="K11" s="42">
        <v>0</v>
      </c>
      <c r="L11" s="35">
        <f>VLOOKUP(E11,[2]INDIGENAS!E:F,2,FALSE)</f>
        <v>10</v>
      </c>
      <c r="M11" s="35">
        <v>0</v>
      </c>
      <c r="N11" s="21">
        <v>0</v>
      </c>
      <c r="O11" s="21">
        <f t="shared" si="0"/>
        <v>3</v>
      </c>
      <c r="P11" s="21">
        <v>9</v>
      </c>
      <c r="Q11" s="21">
        <v>4</v>
      </c>
      <c r="R11" s="21">
        <v>0</v>
      </c>
      <c r="S11" s="35">
        <v>13</v>
      </c>
      <c r="T11" s="35">
        <v>0</v>
      </c>
      <c r="U11" s="35">
        <v>0</v>
      </c>
      <c r="V11" s="36">
        <v>0</v>
      </c>
      <c r="W11" s="37">
        <v>1</v>
      </c>
      <c r="X11" s="43"/>
      <c r="Y11" s="43" t="s">
        <v>1009</v>
      </c>
      <c r="Z11" s="43"/>
      <c r="AA11" s="43"/>
      <c r="AB11" s="43"/>
    </row>
    <row r="12" spans="1:28" s="6" customFormat="1" x14ac:dyDescent="0.25">
      <c r="A12" s="7" t="s">
        <v>19</v>
      </c>
      <c r="B12" s="20" t="s">
        <v>32</v>
      </c>
      <c r="C12" s="34">
        <v>186573004104</v>
      </c>
      <c r="D12" s="20" t="s">
        <v>33</v>
      </c>
      <c r="E12" s="19">
        <v>286573000316</v>
      </c>
      <c r="F12" s="18" t="s">
        <v>37</v>
      </c>
      <c r="G12" s="35" t="s">
        <v>23</v>
      </c>
      <c r="H12" s="35">
        <f>VLOOKUP(E12,[1]Hoja1!$D:$F,3,FALSE)</f>
        <v>7</v>
      </c>
      <c r="I12" s="35">
        <f>VLOOKUP(E12,[1]Hoja2!$D:$F,3,FALSE)</f>
        <v>7</v>
      </c>
      <c r="J12" s="35">
        <v>7</v>
      </c>
      <c r="K12" s="42">
        <v>0</v>
      </c>
      <c r="L12" s="35">
        <f>VLOOKUP(E12,[2]INDIGENAS!E:F,2,FALSE)</f>
        <v>6</v>
      </c>
      <c r="M12" s="35">
        <v>0</v>
      </c>
      <c r="N12" s="21">
        <v>0</v>
      </c>
      <c r="O12" s="21">
        <f t="shared" si="0"/>
        <v>1</v>
      </c>
      <c r="P12" s="21">
        <f>VLOOKUP(E12,'[2]xxxx edad'!C:D,2,FALSE)</f>
        <v>5</v>
      </c>
      <c r="Q12" s="21">
        <f>VLOOKUP(E12,'[2]xxxx edad'!C:E,3,FALSE)</f>
        <v>2</v>
      </c>
      <c r="R12" s="21">
        <f>VLOOKUP(E12,'[2]xxxx edad'!C:F,4,FALSE)</f>
        <v>0</v>
      </c>
      <c r="S12" s="35">
        <v>7</v>
      </c>
      <c r="T12" s="35">
        <v>0</v>
      </c>
      <c r="U12" s="35">
        <v>0</v>
      </c>
      <c r="V12" s="36">
        <v>0</v>
      </c>
      <c r="W12" s="37">
        <v>1</v>
      </c>
      <c r="X12" s="43" t="s">
        <v>1009</v>
      </c>
      <c r="Y12" s="43"/>
      <c r="Z12" s="43"/>
      <c r="AA12" s="43"/>
      <c r="AB12" s="43"/>
    </row>
    <row r="13" spans="1:28" s="6" customFormat="1" x14ac:dyDescent="0.25">
      <c r="A13" s="7" t="s">
        <v>19</v>
      </c>
      <c r="B13" s="20" t="s">
        <v>32</v>
      </c>
      <c r="C13" s="34">
        <v>186573004104</v>
      </c>
      <c r="D13" s="20" t="s">
        <v>33</v>
      </c>
      <c r="E13" s="19">
        <v>286573001380</v>
      </c>
      <c r="F13" s="18" t="s">
        <v>38</v>
      </c>
      <c r="G13" s="35" t="s">
        <v>23</v>
      </c>
      <c r="H13" s="35">
        <f>VLOOKUP(E13,[1]Hoja1!$D:$F,3,FALSE)</f>
        <v>5</v>
      </c>
      <c r="I13" s="35">
        <f>VLOOKUP(E13,[1]Hoja2!$D:$F,3,FALSE)</f>
        <v>5</v>
      </c>
      <c r="J13" s="35">
        <v>5</v>
      </c>
      <c r="K13" s="42">
        <v>0</v>
      </c>
      <c r="L13" s="35">
        <f>VLOOKUP(E13,[2]INDIGENAS!E:F,2,FALSE)</f>
        <v>5</v>
      </c>
      <c r="M13" s="35">
        <v>0</v>
      </c>
      <c r="N13" s="21">
        <v>0</v>
      </c>
      <c r="O13" s="21">
        <f t="shared" si="0"/>
        <v>0</v>
      </c>
      <c r="P13" s="21">
        <f>VLOOKUP(E13,'[2]xxxx edad'!C:D,2,FALSE)</f>
        <v>3</v>
      </c>
      <c r="Q13" s="21">
        <f>VLOOKUP(E13,'[2]xxxx edad'!C:E,3,FALSE)</f>
        <v>2</v>
      </c>
      <c r="R13" s="21">
        <f>VLOOKUP(E13,'[2]xxxx edad'!C:F,4,FALSE)</f>
        <v>0</v>
      </c>
      <c r="S13" s="35">
        <v>5</v>
      </c>
      <c r="T13" s="35">
        <v>0</v>
      </c>
      <c r="U13" s="35">
        <v>0</v>
      </c>
      <c r="V13" s="36">
        <v>0</v>
      </c>
      <c r="W13" s="37">
        <v>1</v>
      </c>
      <c r="X13" s="43" t="s">
        <v>1009</v>
      </c>
      <c r="Y13" s="43"/>
      <c r="Z13" s="43"/>
      <c r="AA13" s="43"/>
      <c r="AB13" s="43"/>
    </row>
    <row r="14" spans="1:28" s="6" customFormat="1" x14ac:dyDescent="0.25">
      <c r="A14" s="7" t="s">
        <v>19</v>
      </c>
      <c r="B14" s="20" t="s">
        <v>32</v>
      </c>
      <c r="C14" s="34">
        <v>186573004601</v>
      </c>
      <c r="D14" s="20" t="s">
        <v>39</v>
      </c>
      <c r="E14" s="19">
        <v>186573004601</v>
      </c>
      <c r="F14" s="18" t="s">
        <v>40</v>
      </c>
      <c r="G14" s="35" t="s">
        <v>27</v>
      </c>
      <c r="H14" s="35">
        <f>VLOOKUP(E14,[1]Hoja1!$D:$F,3,FALSE)</f>
        <v>106</v>
      </c>
      <c r="I14" s="35">
        <v>0</v>
      </c>
      <c r="J14" s="35">
        <v>90</v>
      </c>
      <c r="K14" s="42">
        <f>VLOOKUP(E14,[2]VICTIMAS!E:F,2,FALSE)</f>
        <v>9</v>
      </c>
      <c r="L14" s="35">
        <f>VLOOKUP(E14,[2]INDIGENAS!E:F,2,FALSE)</f>
        <v>16</v>
      </c>
      <c r="M14" s="35">
        <v>0</v>
      </c>
      <c r="N14" s="21">
        <f>VLOOKUP(E14,[2]AFROS!E:F,2,FALSE)</f>
        <v>1</v>
      </c>
      <c r="O14" s="21">
        <f t="shared" si="0"/>
        <v>64</v>
      </c>
      <c r="P14" s="21">
        <v>33</v>
      </c>
      <c r="Q14" s="21">
        <f>VLOOKUP(E14,'[2]xxxx edad'!C:E,3,FALSE)</f>
        <v>48</v>
      </c>
      <c r="R14" s="21">
        <v>9</v>
      </c>
      <c r="S14" s="35">
        <v>0</v>
      </c>
      <c r="T14" s="35">
        <v>90</v>
      </c>
      <c r="U14" s="35">
        <v>0</v>
      </c>
      <c r="V14" s="36">
        <v>0</v>
      </c>
      <c r="W14" s="37">
        <v>2</v>
      </c>
      <c r="X14" s="43"/>
      <c r="Y14" s="43"/>
      <c r="Z14" s="43" t="s">
        <v>1009</v>
      </c>
      <c r="AA14" s="43"/>
      <c r="AB14" s="43"/>
    </row>
    <row r="15" spans="1:28" s="6" customFormat="1" x14ac:dyDescent="0.25">
      <c r="A15" s="7" t="s">
        <v>19</v>
      </c>
      <c r="B15" s="20" t="s">
        <v>32</v>
      </c>
      <c r="C15" s="34">
        <v>286573000073</v>
      </c>
      <c r="D15" s="20" t="s">
        <v>41</v>
      </c>
      <c r="E15" s="19">
        <v>286573000073</v>
      </c>
      <c r="F15" s="18" t="s">
        <v>42</v>
      </c>
      <c r="G15" s="35" t="s">
        <v>23</v>
      </c>
      <c r="H15" s="35">
        <f>VLOOKUP(E15,[1]Hoja1!$D:$F,3,FALSE)</f>
        <v>98</v>
      </c>
      <c r="I15" s="35">
        <f>VLOOKUP(E15,[1]Hoja2!$D:$F,3,FALSE)</f>
        <v>98</v>
      </c>
      <c r="J15" s="35">
        <v>98</v>
      </c>
      <c r="K15" s="42">
        <f>VLOOKUP(E15,[2]VICTIMAS!E:F,2,FALSE)</f>
        <v>8</v>
      </c>
      <c r="L15" s="35">
        <f>VLOOKUP(E15,[2]INDIGENAS!E:F,2,FALSE)</f>
        <v>56</v>
      </c>
      <c r="M15" s="35">
        <v>0</v>
      </c>
      <c r="N15" s="21">
        <v>0</v>
      </c>
      <c r="O15" s="21">
        <f t="shared" si="0"/>
        <v>34</v>
      </c>
      <c r="P15" s="21">
        <f>VLOOKUP(E15,'[2]xxxx edad'!C:D,2,FALSE)</f>
        <v>13</v>
      </c>
      <c r="Q15" s="21">
        <f>VLOOKUP(E15,'[2]xxxx edad'!C:E,3,FALSE)</f>
        <v>38</v>
      </c>
      <c r="R15" s="21">
        <v>47</v>
      </c>
      <c r="S15" s="35">
        <v>98</v>
      </c>
      <c r="T15" s="35">
        <v>0</v>
      </c>
      <c r="U15" s="35">
        <v>0</v>
      </c>
      <c r="V15" s="36">
        <v>0</v>
      </c>
      <c r="W15" s="37">
        <v>2</v>
      </c>
      <c r="X15" s="43"/>
      <c r="Y15" s="43"/>
      <c r="Z15" s="43" t="s">
        <v>1009</v>
      </c>
      <c r="AA15" s="43"/>
      <c r="AB15" s="43"/>
    </row>
    <row r="16" spans="1:28" s="6" customFormat="1" x14ac:dyDescent="0.25">
      <c r="A16" s="7" t="s">
        <v>19</v>
      </c>
      <c r="B16" s="20" t="s">
        <v>32</v>
      </c>
      <c r="C16" s="34">
        <v>286573000073</v>
      </c>
      <c r="D16" s="20" t="s">
        <v>41</v>
      </c>
      <c r="E16" s="19">
        <v>286573001568</v>
      </c>
      <c r="F16" s="18" t="s">
        <v>43</v>
      </c>
      <c r="G16" s="35" t="s">
        <v>23</v>
      </c>
      <c r="H16" s="35">
        <f>VLOOKUP(E16,[1]Hoja1!$D:$F,3,FALSE)</f>
        <v>19</v>
      </c>
      <c r="I16" s="35">
        <v>0</v>
      </c>
      <c r="J16" s="35">
        <v>19</v>
      </c>
      <c r="K16" s="42">
        <f>VLOOKUP(E16,[2]VICTIMAS!E:F,2,FALSE)</f>
        <v>6</v>
      </c>
      <c r="L16" s="35">
        <f>VLOOKUP(E16,[2]INDIGENAS!E:F,2,FALSE)</f>
        <v>5</v>
      </c>
      <c r="M16" s="35">
        <v>0</v>
      </c>
      <c r="N16" s="21">
        <v>0</v>
      </c>
      <c r="O16" s="21">
        <f t="shared" si="0"/>
        <v>8</v>
      </c>
      <c r="P16" s="21">
        <f>VLOOKUP(E16,'[2]xxxx edad'!C:D,2,FALSE)</f>
        <v>9</v>
      </c>
      <c r="Q16" s="21">
        <v>10</v>
      </c>
      <c r="R16" s="21">
        <v>0</v>
      </c>
      <c r="S16" s="35">
        <v>0</v>
      </c>
      <c r="T16" s="35">
        <v>19</v>
      </c>
      <c r="U16" s="35">
        <v>0</v>
      </c>
      <c r="V16" s="36">
        <v>0</v>
      </c>
      <c r="W16" s="37">
        <v>1</v>
      </c>
      <c r="X16" s="43"/>
      <c r="Y16" s="43" t="s">
        <v>1009</v>
      </c>
      <c r="Z16" s="43"/>
      <c r="AA16" s="43"/>
      <c r="AB16" s="43"/>
    </row>
    <row r="17" spans="1:28" s="6" customFormat="1" x14ac:dyDescent="0.25">
      <c r="A17" s="7" t="s">
        <v>19</v>
      </c>
      <c r="B17" s="20" t="s">
        <v>32</v>
      </c>
      <c r="C17" s="34">
        <v>286573000073</v>
      </c>
      <c r="D17" s="20" t="s">
        <v>41</v>
      </c>
      <c r="E17" s="19">
        <v>286573003919</v>
      </c>
      <c r="F17" s="18" t="s">
        <v>44</v>
      </c>
      <c r="G17" s="35" t="s">
        <v>23</v>
      </c>
      <c r="H17" s="35">
        <f>VLOOKUP(E17,[1]Hoja1!$D:$F,3,FALSE)</f>
        <v>14</v>
      </c>
      <c r="I17" s="35">
        <v>0</v>
      </c>
      <c r="J17" s="35">
        <v>14</v>
      </c>
      <c r="K17" s="42">
        <v>0</v>
      </c>
      <c r="L17" s="35">
        <f>VLOOKUP(E17,[2]INDIGENAS!E:F,2,FALSE)</f>
        <v>4</v>
      </c>
      <c r="M17" s="35">
        <v>0</v>
      </c>
      <c r="N17" s="21">
        <v>0</v>
      </c>
      <c r="O17" s="21">
        <f t="shared" si="0"/>
        <v>10</v>
      </c>
      <c r="P17" s="21">
        <f>VLOOKUP(E17,'[2]xxxx edad'!C:D,2,FALSE)</f>
        <v>7</v>
      </c>
      <c r="Q17" s="21">
        <v>7</v>
      </c>
      <c r="R17" s="21">
        <v>0</v>
      </c>
      <c r="S17" s="35">
        <v>0</v>
      </c>
      <c r="T17" s="35">
        <v>14</v>
      </c>
      <c r="U17" s="35">
        <v>0</v>
      </c>
      <c r="V17" s="36">
        <v>0</v>
      </c>
      <c r="W17" s="37">
        <v>1</v>
      </c>
      <c r="X17" s="43"/>
      <c r="Y17" s="43" t="s">
        <v>1009</v>
      </c>
      <c r="Z17" s="43"/>
      <c r="AA17" s="43"/>
      <c r="AB17" s="43"/>
    </row>
    <row r="18" spans="1:28" s="6" customFormat="1" x14ac:dyDescent="0.25">
      <c r="A18" s="7" t="s">
        <v>19</v>
      </c>
      <c r="B18" s="20" t="s">
        <v>32</v>
      </c>
      <c r="C18" s="34">
        <v>286573000073</v>
      </c>
      <c r="D18" s="20" t="s">
        <v>41</v>
      </c>
      <c r="E18" s="19">
        <v>286573800011</v>
      </c>
      <c r="F18" s="18" t="s">
        <v>45</v>
      </c>
      <c r="G18" s="35" t="s">
        <v>23</v>
      </c>
      <c r="H18" s="35">
        <f>VLOOKUP(E18,[1]Hoja1!$D:$F,3,FALSE)</f>
        <v>12</v>
      </c>
      <c r="I18" s="35">
        <v>0</v>
      </c>
      <c r="J18" s="35">
        <v>9</v>
      </c>
      <c r="K18" s="42">
        <v>0</v>
      </c>
      <c r="L18" s="35">
        <f>VLOOKUP(E18,[2]INDIGENAS!E:F,2,FALSE)</f>
        <v>5</v>
      </c>
      <c r="M18" s="35">
        <v>0</v>
      </c>
      <c r="N18" s="21">
        <v>0</v>
      </c>
      <c r="O18" s="21">
        <f t="shared" si="0"/>
        <v>4</v>
      </c>
      <c r="P18" s="21">
        <f>VLOOKUP(E18,'[2]xxxx edad'!C:D,2,FALSE)</f>
        <v>5</v>
      </c>
      <c r="Q18" s="21">
        <f>VLOOKUP(E18,'[2]xxxx edad'!C:E,3,FALSE)</f>
        <v>4</v>
      </c>
      <c r="R18" s="21">
        <f>VLOOKUP(E18,'[2]xxxx edad'!C:F,4,FALSE)</f>
        <v>0</v>
      </c>
      <c r="S18" s="35">
        <v>0</v>
      </c>
      <c r="T18" s="35">
        <v>9</v>
      </c>
      <c r="U18" s="35">
        <v>0</v>
      </c>
      <c r="V18" s="36">
        <v>0</v>
      </c>
      <c r="W18" s="37">
        <v>1</v>
      </c>
      <c r="X18" s="43" t="s">
        <v>1009</v>
      </c>
      <c r="Y18" s="43"/>
      <c r="Z18" s="43"/>
      <c r="AA18" s="43"/>
      <c r="AB18" s="43"/>
    </row>
    <row r="19" spans="1:28" s="6" customFormat="1" x14ac:dyDescent="0.25">
      <c r="A19" s="7" t="s">
        <v>19</v>
      </c>
      <c r="B19" s="20" t="s">
        <v>32</v>
      </c>
      <c r="C19" s="34">
        <v>286573000081</v>
      </c>
      <c r="D19" s="20" t="s">
        <v>46</v>
      </c>
      <c r="E19" s="19">
        <v>286573000081</v>
      </c>
      <c r="F19" s="18" t="s">
        <v>47</v>
      </c>
      <c r="G19" s="35" t="s">
        <v>23</v>
      </c>
      <c r="H19" s="35">
        <f>VLOOKUP(E19,[1]Hoja1!$D:$F,3,FALSE)</f>
        <v>139</v>
      </c>
      <c r="I19" s="35">
        <v>0</v>
      </c>
      <c r="J19" s="35">
        <v>138</v>
      </c>
      <c r="K19" s="42">
        <f>VLOOKUP(E19,[2]VICTIMAS!E:F,2,FALSE)</f>
        <v>9</v>
      </c>
      <c r="L19" s="35">
        <f>VLOOKUP(E19,[2]INDIGENAS!E:F,2,FALSE)</f>
        <v>85</v>
      </c>
      <c r="M19" s="35">
        <v>0</v>
      </c>
      <c r="N19" s="21">
        <v>0</v>
      </c>
      <c r="O19" s="21">
        <f t="shared" si="0"/>
        <v>44</v>
      </c>
      <c r="P19" s="21">
        <f>VLOOKUP(E19,'[2]xxxx edad'!C:D,2,FALSE)</f>
        <v>21</v>
      </c>
      <c r="Q19" s="21">
        <f>VLOOKUP(E19,'[2]xxxx edad'!C:E,3,FALSE)</f>
        <v>48</v>
      </c>
      <c r="R19" s="21">
        <v>69</v>
      </c>
      <c r="S19" s="35">
        <v>0</v>
      </c>
      <c r="T19" s="35">
        <v>138</v>
      </c>
      <c r="U19" s="35">
        <v>0</v>
      </c>
      <c r="V19" s="36">
        <v>0</v>
      </c>
      <c r="W19" s="37">
        <v>2</v>
      </c>
      <c r="X19" s="43"/>
      <c r="Y19" s="43"/>
      <c r="Z19" s="43"/>
      <c r="AA19" s="43" t="s">
        <v>1009</v>
      </c>
      <c r="AB19" s="43"/>
    </row>
    <row r="20" spans="1:28" s="6" customFormat="1" x14ac:dyDescent="0.25">
      <c r="A20" s="7" t="s">
        <v>19</v>
      </c>
      <c r="B20" s="20" t="s">
        <v>32</v>
      </c>
      <c r="C20" s="34">
        <v>286573000081</v>
      </c>
      <c r="D20" s="20" t="s">
        <v>46</v>
      </c>
      <c r="E20" s="19">
        <v>286573000260</v>
      </c>
      <c r="F20" s="18" t="s">
        <v>48</v>
      </c>
      <c r="G20" s="35" t="s">
        <v>23</v>
      </c>
      <c r="H20" s="35">
        <f>VLOOKUP(E20,[1]Hoja1!$D:$F,3,FALSE)</f>
        <v>56</v>
      </c>
      <c r="I20" s="35">
        <v>0</v>
      </c>
      <c r="J20" s="35">
        <v>54</v>
      </c>
      <c r="K20" s="42">
        <v>0</v>
      </c>
      <c r="L20" s="35">
        <f>VLOOKUP(E20,[2]INDIGENAS!E:F,2,FALSE)</f>
        <v>43</v>
      </c>
      <c r="M20" s="35">
        <v>0</v>
      </c>
      <c r="N20" s="21">
        <v>0</v>
      </c>
      <c r="O20" s="21">
        <f t="shared" si="0"/>
        <v>11</v>
      </c>
      <c r="P20" s="21">
        <f>VLOOKUP(E20,'[2]xxxx edad'!C:D,2,FALSE)</f>
        <v>24</v>
      </c>
      <c r="Q20" s="21">
        <v>30</v>
      </c>
      <c r="R20" s="21">
        <v>0</v>
      </c>
      <c r="S20" s="35">
        <v>0</v>
      </c>
      <c r="T20" s="35">
        <v>54</v>
      </c>
      <c r="U20" s="35">
        <v>0</v>
      </c>
      <c r="V20" s="36">
        <v>0</v>
      </c>
      <c r="W20" s="37">
        <v>1</v>
      </c>
      <c r="X20" s="43"/>
      <c r="Y20" s="43"/>
      <c r="Z20" s="43" t="s">
        <v>1009</v>
      </c>
      <c r="AA20" s="43"/>
      <c r="AB20" s="43"/>
    </row>
    <row r="21" spans="1:28" s="6" customFormat="1" x14ac:dyDescent="0.25">
      <c r="A21" s="7" t="s">
        <v>19</v>
      </c>
      <c r="B21" s="20" t="s">
        <v>32</v>
      </c>
      <c r="C21" s="34">
        <v>286573000081</v>
      </c>
      <c r="D21" s="20" t="s">
        <v>46</v>
      </c>
      <c r="E21" s="19">
        <v>286573003889</v>
      </c>
      <c r="F21" s="18" t="s">
        <v>49</v>
      </c>
      <c r="G21" s="35" t="s">
        <v>23</v>
      </c>
      <c r="H21" s="35">
        <f>VLOOKUP(E21,[1]Hoja1!$D:$F,3,FALSE)</f>
        <v>29</v>
      </c>
      <c r="I21" s="35">
        <v>0</v>
      </c>
      <c r="J21" s="36">
        <v>15</v>
      </c>
      <c r="K21" s="42">
        <f>VLOOKUP(E21,[2]VICTIMAS!E:F,2,FALSE)</f>
        <v>1</v>
      </c>
      <c r="L21" s="35">
        <f>VLOOKUP(E21,[2]INDIGENAS!E:F,2,FALSE)</f>
        <v>12</v>
      </c>
      <c r="M21" s="35">
        <v>0</v>
      </c>
      <c r="N21" s="21">
        <v>0</v>
      </c>
      <c r="O21" s="21">
        <f t="shared" si="0"/>
        <v>2</v>
      </c>
      <c r="P21" s="21">
        <v>0</v>
      </c>
      <c r="Q21" s="21">
        <f>VLOOKUP(E21,'[2]xxxx edad'!C:E,3,FALSE)</f>
        <v>15</v>
      </c>
      <c r="R21" s="21">
        <f>VLOOKUP(E21,'[2]xxxx edad'!C:F,4,FALSE)</f>
        <v>0</v>
      </c>
      <c r="S21" s="35">
        <v>0</v>
      </c>
      <c r="T21" s="35">
        <v>15</v>
      </c>
      <c r="U21" s="38">
        <v>0</v>
      </c>
      <c r="V21" s="36">
        <v>0</v>
      </c>
      <c r="W21" s="37">
        <v>1</v>
      </c>
      <c r="X21" s="43"/>
      <c r="Y21" s="43" t="s">
        <v>1009</v>
      </c>
      <c r="Z21" s="43"/>
      <c r="AA21" s="43"/>
      <c r="AB21" s="43"/>
    </row>
    <row r="22" spans="1:28" s="6" customFormat="1" x14ac:dyDescent="0.25">
      <c r="A22" s="7" t="s">
        <v>19</v>
      </c>
      <c r="B22" s="20" t="s">
        <v>32</v>
      </c>
      <c r="C22" s="34">
        <v>286573000804</v>
      </c>
      <c r="D22" s="20" t="s">
        <v>50</v>
      </c>
      <c r="E22" s="19">
        <v>286573000634</v>
      </c>
      <c r="F22" s="18" t="s">
        <v>51</v>
      </c>
      <c r="G22" s="35" t="s">
        <v>23</v>
      </c>
      <c r="H22" s="35">
        <f>VLOOKUP(E22,[1]Hoja1!$D:$F,3,FALSE)</f>
        <v>16</v>
      </c>
      <c r="I22" s="35">
        <f>VLOOKUP(E22,[1]Hoja2!$D:$F,3,FALSE)</f>
        <v>16</v>
      </c>
      <c r="J22" s="35">
        <v>16</v>
      </c>
      <c r="K22" s="42">
        <v>0</v>
      </c>
      <c r="L22" s="35">
        <f>VLOOKUP(E22,[2]INDIGENAS!E:F,2,FALSE)</f>
        <v>10</v>
      </c>
      <c r="M22" s="35">
        <v>0</v>
      </c>
      <c r="N22" s="21">
        <v>0</v>
      </c>
      <c r="O22" s="21">
        <f t="shared" si="0"/>
        <v>6</v>
      </c>
      <c r="P22" s="21">
        <f>VLOOKUP(E22,'[2]xxxx edad'!C:D,2,FALSE)</f>
        <v>8</v>
      </c>
      <c r="Q22" s="21">
        <f>VLOOKUP(E22,'[2]xxxx edad'!C:E,3,FALSE)</f>
        <v>8</v>
      </c>
      <c r="R22" s="21">
        <f>VLOOKUP(E22,'[2]xxxx edad'!C:F,4,FALSE)</f>
        <v>0</v>
      </c>
      <c r="S22" s="35">
        <v>16</v>
      </c>
      <c r="T22" s="35">
        <v>0</v>
      </c>
      <c r="U22" s="35">
        <v>0</v>
      </c>
      <c r="V22" s="36">
        <v>0</v>
      </c>
      <c r="W22" s="37">
        <v>1</v>
      </c>
      <c r="X22" s="43"/>
      <c r="Y22" s="43" t="s">
        <v>1009</v>
      </c>
      <c r="Z22" s="43"/>
      <c r="AA22" s="43"/>
      <c r="AB22" s="43"/>
    </row>
    <row r="23" spans="1:28" s="6" customFormat="1" x14ac:dyDescent="0.25">
      <c r="A23" s="7" t="s">
        <v>19</v>
      </c>
      <c r="B23" s="20" t="s">
        <v>32</v>
      </c>
      <c r="C23" s="34">
        <v>286573000804</v>
      </c>
      <c r="D23" s="20" t="s">
        <v>50</v>
      </c>
      <c r="E23" s="19">
        <v>286573000804</v>
      </c>
      <c r="F23" s="18" t="s">
        <v>52</v>
      </c>
      <c r="G23" s="35" t="s">
        <v>23</v>
      </c>
      <c r="H23" s="35">
        <f>VLOOKUP(E23,[1]Hoja1!$D:$F,3,FALSE)</f>
        <v>126</v>
      </c>
      <c r="I23" s="35">
        <f>VLOOKUP(E23,[1]Hoja2!$D:$F,3,FALSE)</f>
        <v>126</v>
      </c>
      <c r="J23" s="35">
        <v>126</v>
      </c>
      <c r="K23" s="42">
        <f>VLOOKUP(E23,[2]VICTIMAS!E:F,2,FALSE)</f>
        <v>13</v>
      </c>
      <c r="L23" s="35">
        <f>VLOOKUP(E23,[2]INDIGENAS!E:F,2,FALSE)</f>
        <v>60</v>
      </c>
      <c r="M23" s="35">
        <f>VLOOKUP(E23,[2]DISCAPACIDAD!E:F,2,FALSE)</f>
        <v>1</v>
      </c>
      <c r="N23" s="21">
        <v>0</v>
      </c>
      <c r="O23" s="21">
        <f t="shared" si="0"/>
        <v>52</v>
      </c>
      <c r="P23" s="21">
        <f>VLOOKUP(E23,'[2]xxxx edad'!C:D,2,FALSE)</f>
        <v>19</v>
      </c>
      <c r="Q23" s="21">
        <v>107</v>
      </c>
      <c r="R23" s="21">
        <v>0</v>
      </c>
      <c r="S23" s="35">
        <v>126</v>
      </c>
      <c r="T23" s="35">
        <v>0</v>
      </c>
      <c r="U23" s="35">
        <v>0</v>
      </c>
      <c r="V23" s="36">
        <v>0</v>
      </c>
      <c r="W23" s="37">
        <v>2</v>
      </c>
      <c r="X23" s="43"/>
      <c r="Y23" s="43"/>
      <c r="Z23" s="43"/>
      <c r="AA23" s="43" t="s">
        <v>1009</v>
      </c>
      <c r="AB23" s="43"/>
    </row>
    <row r="24" spans="1:28" s="6" customFormat="1" x14ac:dyDescent="0.25">
      <c r="A24" s="7" t="s">
        <v>19</v>
      </c>
      <c r="B24" s="20" t="s">
        <v>32</v>
      </c>
      <c r="C24" s="34">
        <v>286573000804</v>
      </c>
      <c r="D24" s="20" t="s">
        <v>50</v>
      </c>
      <c r="E24" s="19">
        <v>286573001533</v>
      </c>
      <c r="F24" s="18" t="s">
        <v>53</v>
      </c>
      <c r="G24" s="35" t="s">
        <v>23</v>
      </c>
      <c r="H24" s="35">
        <f>VLOOKUP(E24,[1]Hoja1!$D:$F,3,FALSE)</f>
        <v>23</v>
      </c>
      <c r="I24" s="35">
        <f>VLOOKUP(E24,[1]Hoja2!$D:$F,3,FALSE)</f>
        <v>23</v>
      </c>
      <c r="J24" s="35">
        <v>23</v>
      </c>
      <c r="K24" s="42">
        <f>VLOOKUP(E24,[2]VICTIMAS!E:F,2,FALSE)</f>
        <v>1</v>
      </c>
      <c r="L24" s="35">
        <f>VLOOKUP(E24,[2]INDIGENAS!E:F,2,FALSE)</f>
        <v>9</v>
      </c>
      <c r="M24" s="35">
        <v>0</v>
      </c>
      <c r="N24" s="21">
        <v>0</v>
      </c>
      <c r="O24" s="21">
        <f t="shared" si="0"/>
        <v>13</v>
      </c>
      <c r="P24" s="21">
        <f>VLOOKUP(E24,'[2]xxxx edad'!C:D,2,FALSE)</f>
        <v>9</v>
      </c>
      <c r="Q24" s="21">
        <v>14</v>
      </c>
      <c r="R24" s="21">
        <v>0</v>
      </c>
      <c r="S24" s="35">
        <v>23</v>
      </c>
      <c r="T24" s="35">
        <v>0</v>
      </c>
      <c r="U24" s="35">
        <v>0</v>
      </c>
      <c r="V24" s="36">
        <v>0</v>
      </c>
      <c r="W24" s="37">
        <v>1</v>
      </c>
      <c r="X24" s="43"/>
      <c r="Y24" s="43" t="s">
        <v>1009</v>
      </c>
      <c r="Z24" s="43"/>
      <c r="AA24" s="43"/>
      <c r="AB24" s="43"/>
    </row>
    <row r="25" spans="1:28" s="6" customFormat="1" x14ac:dyDescent="0.25">
      <c r="A25" s="7" t="s">
        <v>19</v>
      </c>
      <c r="B25" s="20" t="s">
        <v>32</v>
      </c>
      <c r="C25" s="34">
        <v>286573000804</v>
      </c>
      <c r="D25" s="20" t="s">
        <v>50</v>
      </c>
      <c r="E25" s="19">
        <v>286573003838</v>
      </c>
      <c r="F25" s="18" t="s">
        <v>54</v>
      </c>
      <c r="G25" s="35" t="s">
        <v>23</v>
      </c>
      <c r="H25" s="35">
        <f>VLOOKUP(E25,[1]Hoja1!$D:$F,3,FALSE)</f>
        <v>17</v>
      </c>
      <c r="I25" s="35">
        <f>VLOOKUP(E25,[1]Hoja2!$D:$F,3,FALSE)</f>
        <v>17</v>
      </c>
      <c r="J25" s="35">
        <v>17</v>
      </c>
      <c r="K25" s="42">
        <f>VLOOKUP(E25,[2]VICTIMAS!E:F,2,FALSE)</f>
        <v>2</v>
      </c>
      <c r="L25" s="35">
        <f>VLOOKUP(E25,[2]INDIGENAS!E:F,2,FALSE)</f>
        <v>5</v>
      </c>
      <c r="M25" s="35">
        <v>0</v>
      </c>
      <c r="N25" s="21">
        <v>0</v>
      </c>
      <c r="O25" s="21">
        <f t="shared" si="0"/>
        <v>10</v>
      </c>
      <c r="P25" s="21">
        <f>VLOOKUP(E25,'[2]xxxx edad'!C:D,2,FALSE)</f>
        <v>13</v>
      </c>
      <c r="Q25" s="21">
        <f>VLOOKUP(E25,'[2]xxxx edad'!C:E,3,FALSE)</f>
        <v>4</v>
      </c>
      <c r="R25" s="21">
        <f>VLOOKUP(E25,'[2]xxxx edad'!C:F,4,FALSE)</f>
        <v>0</v>
      </c>
      <c r="S25" s="35">
        <v>17</v>
      </c>
      <c r="T25" s="35">
        <v>0</v>
      </c>
      <c r="U25" s="35">
        <v>0</v>
      </c>
      <c r="V25" s="36">
        <v>0</v>
      </c>
      <c r="W25" s="37">
        <v>1</v>
      </c>
      <c r="X25" s="43"/>
      <c r="Y25" s="43" t="s">
        <v>1009</v>
      </c>
      <c r="Z25" s="43"/>
      <c r="AA25" s="43"/>
      <c r="AB25" s="43"/>
    </row>
    <row r="26" spans="1:28" s="6" customFormat="1" x14ac:dyDescent="0.25">
      <c r="A26" s="7" t="s">
        <v>19</v>
      </c>
      <c r="B26" s="20" t="s">
        <v>32</v>
      </c>
      <c r="C26" s="34">
        <v>286573000804</v>
      </c>
      <c r="D26" s="20" t="s">
        <v>50</v>
      </c>
      <c r="E26" s="19">
        <v>286573003986</v>
      </c>
      <c r="F26" s="18" t="s">
        <v>55</v>
      </c>
      <c r="G26" s="35" t="s">
        <v>23</v>
      </c>
      <c r="H26" s="35">
        <f>VLOOKUP(E26,[1]Hoja1!$D:$F,3,FALSE)</f>
        <v>29</v>
      </c>
      <c r="I26" s="35">
        <f>VLOOKUP(E26,[1]Hoja2!$D:$F,3,FALSE)</f>
        <v>29</v>
      </c>
      <c r="J26" s="35">
        <v>29</v>
      </c>
      <c r="K26" s="42">
        <f>VLOOKUP(E26,[2]VICTIMAS!E:F,2,FALSE)</f>
        <v>2</v>
      </c>
      <c r="L26" s="35">
        <f>VLOOKUP(E26,[2]INDIGENAS!E:F,2,FALSE)</f>
        <v>8</v>
      </c>
      <c r="M26" s="35">
        <v>0</v>
      </c>
      <c r="N26" s="21">
        <v>0</v>
      </c>
      <c r="O26" s="21">
        <f t="shared" si="0"/>
        <v>19</v>
      </c>
      <c r="P26" s="21">
        <f>VLOOKUP(E26,'[2]xxxx edad'!C:D,2,FALSE)</f>
        <v>12</v>
      </c>
      <c r="Q26" s="21">
        <v>17</v>
      </c>
      <c r="R26" s="21">
        <v>0</v>
      </c>
      <c r="S26" s="35">
        <v>29</v>
      </c>
      <c r="T26" s="35">
        <v>0</v>
      </c>
      <c r="U26" s="35">
        <v>0</v>
      </c>
      <c r="V26" s="36">
        <v>0</v>
      </c>
      <c r="W26" s="37">
        <v>1</v>
      </c>
      <c r="X26" s="43"/>
      <c r="Y26" s="43" t="s">
        <v>1009</v>
      </c>
      <c r="Z26" s="43"/>
      <c r="AA26" s="43"/>
      <c r="AB26" s="43"/>
    </row>
    <row r="27" spans="1:28" s="6" customFormat="1" x14ac:dyDescent="0.25">
      <c r="A27" s="7" t="s">
        <v>19</v>
      </c>
      <c r="B27" s="20" t="s">
        <v>32</v>
      </c>
      <c r="C27" s="34">
        <v>286573000804</v>
      </c>
      <c r="D27" s="20" t="s">
        <v>50</v>
      </c>
      <c r="E27" s="19">
        <v>286573004125</v>
      </c>
      <c r="F27" s="18" t="s">
        <v>56</v>
      </c>
      <c r="G27" s="35" t="s">
        <v>23</v>
      </c>
      <c r="H27" s="35">
        <f>VLOOKUP(E27,[1]Hoja1!$D:$F,3,FALSE)</f>
        <v>9</v>
      </c>
      <c r="I27" s="35">
        <f>VLOOKUP(E27,[1]Hoja2!$D:$F,3,FALSE)</f>
        <v>9</v>
      </c>
      <c r="J27" s="35">
        <v>9</v>
      </c>
      <c r="K27" s="42">
        <f>VLOOKUP(E27,[2]VICTIMAS!E:F,2,FALSE)</f>
        <v>2</v>
      </c>
      <c r="L27" s="35">
        <f>VLOOKUP(E27,[2]INDIGENAS!E:F,2,FALSE)</f>
        <v>3</v>
      </c>
      <c r="M27" s="35">
        <v>0</v>
      </c>
      <c r="N27" s="21">
        <v>0</v>
      </c>
      <c r="O27" s="21">
        <f t="shared" si="0"/>
        <v>4</v>
      </c>
      <c r="P27" s="21">
        <f>VLOOKUP(E27,'[2]xxxx edad'!C:D,2,FALSE)</f>
        <v>2</v>
      </c>
      <c r="Q27" s="21">
        <v>7</v>
      </c>
      <c r="R27" s="21">
        <v>0</v>
      </c>
      <c r="S27" s="35">
        <v>9</v>
      </c>
      <c r="T27" s="35">
        <v>0</v>
      </c>
      <c r="U27" s="35">
        <v>0</v>
      </c>
      <c r="V27" s="36">
        <v>0</v>
      </c>
      <c r="W27" s="37">
        <v>1</v>
      </c>
      <c r="X27" s="43" t="s">
        <v>1009</v>
      </c>
      <c r="Y27" s="43"/>
      <c r="Z27" s="43"/>
      <c r="AA27" s="43"/>
      <c r="AB27" s="43"/>
    </row>
    <row r="28" spans="1:28" s="6" customFormat="1" x14ac:dyDescent="0.25">
      <c r="A28" s="7" t="s">
        <v>19</v>
      </c>
      <c r="B28" s="20" t="s">
        <v>32</v>
      </c>
      <c r="C28" s="34">
        <v>286573000804</v>
      </c>
      <c r="D28" s="20" t="s">
        <v>50</v>
      </c>
      <c r="E28" s="19">
        <v>286573004400</v>
      </c>
      <c r="F28" s="18" t="s">
        <v>57</v>
      </c>
      <c r="G28" s="35" t="s">
        <v>23</v>
      </c>
      <c r="H28" s="35">
        <f>VLOOKUP(E28,[1]Hoja1!$D:$F,3,FALSE)</f>
        <v>15</v>
      </c>
      <c r="I28" s="35">
        <f>VLOOKUP(E28,[1]Hoja2!$D:$F,3,FALSE)</f>
        <v>15</v>
      </c>
      <c r="J28" s="35">
        <v>15</v>
      </c>
      <c r="K28" s="42">
        <f>VLOOKUP(E28,[2]VICTIMAS!E:F,2,FALSE)</f>
        <v>1</v>
      </c>
      <c r="L28" s="35">
        <f>VLOOKUP(E28,[2]INDIGENAS!E:F,2,FALSE)</f>
        <v>9</v>
      </c>
      <c r="M28" s="35">
        <v>0</v>
      </c>
      <c r="N28" s="21">
        <v>0</v>
      </c>
      <c r="O28" s="21">
        <f t="shared" si="0"/>
        <v>5</v>
      </c>
      <c r="P28" s="21">
        <f>VLOOKUP(E28,'[2]xxxx edad'!C:D,2,FALSE)</f>
        <v>10</v>
      </c>
      <c r="Q28" s="21">
        <v>5</v>
      </c>
      <c r="R28" s="21">
        <v>0</v>
      </c>
      <c r="S28" s="35">
        <v>15</v>
      </c>
      <c r="T28" s="35">
        <v>0</v>
      </c>
      <c r="U28" s="35">
        <v>0</v>
      </c>
      <c r="V28" s="36">
        <v>0</v>
      </c>
      <c r="W28" s="37">
        <v>1</v>
      </c>
      <c r="X28" s="43"/>
      <c r="Y28" s="43" t="s">
        <v>1009</v>
      </c>
      <c r="Z28" s="43"/>
      <c r="AA28" s="43"/>
      <c r="AB28" s="43"/>
    </row>
    <row r="29" spans="1:28" s="6" customFormat="1" x14ac:dyDescent="0.25">
      <c r="A29" s="7" t="s">
        <v>19</v>
      </c>
      <c r="B29" s="20" t="s">
        <v>32</v>
      </c>
      <c r="C29" s="34">
        <v>286573000804</v>
      </c>
      <c r="D29" s="20" t="s">
        <v>50</v>
      </c>
      <c r="E29" s="19">
        <v>286573004516</v>
      </c>
      <c r="F29" s="18" t="s">
        <v>58</v>
      </c>
      <c r="G29" s="35" t="s">
        <v>23</v>
      </c>
      <c r="H29" s="35">
        <f>VLOOKUP(E29,[1]Hoja1!$D:$F,3,FALSE)</f>
        <v>11</v>
      </c>
      <c r="I29" s="35">
        <f>VLOOKUP(E29,[1]Hoja2!$D:$F,3,FALSE)</f>
        <v>11</v>
      </c>
      <c r="J29" s="35">
        <v>11</v>
      </c>
      <c r="K29" s="42">
        <v>0</v>
      </c>
      <c r="L29" s="35">
        <f>VLOOKUP(E29,[2]INDIGENAS!E:F,2,FALSE)</f>
        <v>9</v>
      </c>
      <c r="M29" s="35">
        <v>0</v>
      </c>
      <c r="N29" s="21">
        <v>0</v>
      </c>
      <c r="O29" s="21">
        <f t="shared" si="0"/>
        <v>2</v>
      </c>
      <c r="P29" s="21">
        <f>VLOOKUP(E29,'[2]xxxx edad'!C:D,2,FALSE)</f>
        <v>6</v>
      </c>
      <c r="Q29" s="21">
        <f>VLOOKUP(E29,'[2]xxxx edad'!C:E,3,FALSE)</f>
        <v>5</v>
      </c>
      <c r="R29" s="21">
        <f>VLOOKUP(E29,'[2]xxxx edad'!C:F,4,FALSE)</f>
        <v>0</v>
      </c>
      <c r="S29" s="35">
        <v>11</v>
      </c>
      <c r="T29" s="35">
        <v>0</v>
      </c>
      <c r="U29" s="35">
        <v>0</v>
      </c>
      <c r="V29" s="36">
        <v>0</v>
      </c>
      <c r="W29" s="37">
        <v>1</v>
      </c>
      <c r="X29" s="43"/>
      <c r="Y29" s="43" t="s">
        <v>1009</v>
      </c>
      <c r="Z29" s="43"/>
      <c r="AA29" s="43"/>
      <c r="AB29" s="43"/>
    </row>
    <row r="30" spans="1:28" s="6" customFormat="1" x14ac:dyDescent="0.25">
      <c r="A30" s="7" t="s">
        <v>19</v>
      </c>
      <c r="B30" s="20" t="s">
        <v>32</v>
      </c>
      <c r="C30" s="34">
        <v>286573004441</v>
      </c>
      <c r="D30" s="20" t="s">
        <v>59</v>
      </c>
      <c r="E30" s="19">
        <v>286573000103</v>
      </c>
      <c r="F30" s="18" t="s">
        <v>60</v>
      </c>
      <c r="G30" s="35" t="s">
        <v>23</v>
      </c>
      <c r="H30" s="35">
        <f>VLOOKUP(E30,[1]Hoja1!$D:$F,3,FALSE)</f>
        <v>29</v>
      </c>
      <c r="I30" s="35">
        <v>0</v>
      </c>
      <c r="J30" s="35">
        <v>29</v>
      </c>
      <c r="K30" s="42">
        <f>VLOOKUP(E30,[2]VICTIMAS!E:F,2,FALSE)</f>
        <v>1</v>
      </c>
      <c r="L30" s="35">
        <f>VLOOKUP(E30,[2]INDIGENAS!E:F,2,FALSE)</f>
        <v>27</v>
      </c>
      <c r="M30" s="35">
        <v>0</v>
      </c>
      <c r="N30" s="21">
        <v>0</v>
      </c>
      <c r="O30" s="21">
        <f t="shared" si="0"/>
        <v>1</v>
      </c>
      <c r="P30" s="21">
        <f>VLOOKUP(E30,'[2]xxxx edad'!C:D,2,FALSE)</f>
        <v>14</v>
      </c>
      <c r="Q30" s="21">
        <v>15</v>
      </c>
      <c r="R30" s="21">
        <v>0</v>
      </c>
      <c r="S30" s="35">
        <v>0</v>
      </c>
      <c r="T30" s="35">
        <v>29</v>
      </c>
      <c r="U30" s="35">
        <v>0</v>
      </c>
      <c r="V30" s="36">
        <v>0</v>
      </c>
      <c r="W30" s="37">
        <v>1</v>
      </c>
      <c r="X30" s="43"/>
      <c r="Y30" s="43" t="s">
        <v>1009</v>
      </c>
      <c r="Z30" s="43"/>
      <c r="AA30" s="43"/>
      <c r="AB30" s="43"/>
    </row>
    <row r="31" spans="1:28" s="6" customFormat="1" x14ac:dyDescent="0.25">
      <c r="A31" s="7" t="s">
        <v>19</v>
      </c>
      <c r="B31" s="20" t="s">
        <v>32</v>
      </c>
      <c r="C31" s="34">
        <v>286573004441</v>
      </c>
      <c r="D31" s="20" t="s">
        <v>59</v>
      </c>
      <c r="E31" s="19">
        <v>286573000588</v>
      </c>
      <c r="F31" s="18" t="s">
        <v>61</v>
      </c>
      <c r="G31" s="35" t="s">
        <v>23</v>
      </c>
      <c r="H31" s="35">
        <f>VLOOKUP(E31,[1]Hoja1!$D:$F,3,FALSE)</f>
        <v>30</v>
      </c>
      <c r="I31" s="35">
        <v>0</v>
      </c>
      <c r="J31" s="35">
        <v>23</v>
      </c>
      <c r="K31" s="42">
        <v>0</v>
      </c>
      <c r="L31" s="35">
        <f>VLOOKUP(E31,[2]INDIGENAS!E:F,2,FALSE)</f>
        <v>28</v>
      </c>
      <c r="M31" s="35">
        <f>VLOOKUP(E31,[2]DISCAPACIDAD!E:F,2,FALSE)</f>
        <v>1</v>
      </c>
      <c r="N31" s="21">
        <v>0</v>
      </c>
      <c r="O31" s="21">
        <f t="shared" si="0"/>
        <v>-6</v>
      </c>
      <c r="P31" s="21">
        <f>VLOOKUP(E31,'[2]xxxx edad'!C:D,2,FALSE)</f>
        <v>16</v>
      </c>
      <c r="Q31" s="21">
        <v>7</v>
      </c>
      <c r="R31" s="21">
        <f>VLOOKUP(E31,'[2]xxxx edad'!C:F,4,FALSE)</f>
        <v>0</v>
      </c>
      <c r="S31" s="35">
        <v>0</v>
      </c>
      <c r="T31" s="35">
        <v>23</v>
      </c>
      <c r="U31" s="35">
        <v>0</v>
      </c>
      <c r="V31" s="36">
        <v>0</v>
      </c>
      <c r="W31" s="37">
        <v>1</v>
      </c>
      <c r="X31" s="43"/>
      <c r="Y31" s="43" t="s">
        <v>1009</v>
      </c>
      <c r="Z31" s="43"/>
      <c r="AA31" s="43"/>
      <c r="AB31" s="43"/>
    </row>
    <row r="32" spans="1:28" s="6" customFormat="1" x14ac:dyDescent="0.25">
      <c r="A32" s="7" t="s">
        <v>19</v>
      </c>
      <c r="B32" s="20" t="s">
        <v>32</v>
      </c>
      <c r="C32" s="34">
        <v>286573004441</v>
      </c>
      <c r="D32" s="20" t="s">
        <v>59</v>
      </c>
      <c r="E32" s="19">
        <v>286573000944</v>
      </c>
      <c r="F32" s="18" t="s">
        <v>62</v>
      </c>
      <c r="G32" s="35" t="s">
        <v>23</v>
      </c>
      <c r="H32" s="35">
        <f>VLOOKUP(E32,[1]Hoja1!$D:$F,3,FALSE)</f>
        <v>11</v>
      </c>
      <c r="I32" s="35">
        <v>0</v>
      </c>
      <c r="J32" s="35">
        <v>11</v>
      </c>
      <c r="K32" s="42">
        <v>0</v>
      </c>
      <c r="L32" s="35">
        <f>VLOOKUP(E32,[2]INDIGENAS!E:F,2,FALSE)</f>
        <v>10</v>
      </c>
      <c r="M32" s="35">
        <v>0</v>
      </c>
      <c r="N32" s="21">
        <v>0</v>
      </c>
      <c r="O32" s="21">
        <f t="shared" si="0"/>
        <v>1</v>
      </c>
      <c r="P32" s="21">
        <f>VLOOKUP(E32,'[2]xxxx edad'!C:D,2,FALSE)</f>
        <v>4</v>
      </c>
      <c r="Q32" s="21">
        <f>VLOOKUP(E32,'[2]xxxx edad'!C:E,3,FALSE)</f>
        <v>7</v>
      </c>
      <c r="R32" s="21">
        <f>VLOOKUP(E32,'[2]xxxx edad'!C:F,4,FALSE)</f>
        <v>0</v>
      </c>
      <c r="S32" s="35">
        <v>0</v>
      </c>
      <c r="T32" s="35">
        <v>11</v>
      </c>
      <c r="U32" s="35">
        <v>0</v>
      </c>
      <c r="V32" s="36">
        <v>0</v>
      </c>
      <c r="W32" s="37">
        <v>1</v>
      </c>
      <c r="X32" s="43"/>
      <c r="Y32" s="43" t="s">
        <v>1009</v>
      </c>
      <c r="Z32" s="43"/>
      <c r="AA32" s="43"/>
      <c r="AB32" s="43"/>
    </row>
    <row r="33" spans="1:28" s="6" customFormat="1" x14ac:dyDescent="0.25">
      <c r="A33" s="5" t="s">
        <v>19</v>
      </c>
      <c r="B33" s="18" t="s">
        <v>32</v>
      </c>
      <c r="C33" s="19">
        <v>286573004441</v>
      </c>
      <c r="D33" s="18" t="s">
        <v>59</v>
      </c>
      <c r="E33" s="19">
        <v>286573004441</v>
      </c>
      <c r="F33" s="18" t="s">
        <v>63</v>
      </c>
      <c r="G33" s="35" t="s">
        <v>23</v>
      </c>
      <c r="H33" s="35">
        <f>VLOOKUP(E33,[1]Hoja1!$D:$F,3,FALSE)</f>
        <v>50</v>
      </c>
      <c r="I33" s="35">
        <v>0</v>
      </c>
      <c r="J33" s="35">
        <v>49</v>
      </c>
      <c r="K33" s="42">
        <f>VLOOKUP(E33,[2]VICTIMAS!E:F,2,FALSE)</f>
        <v>3</v>
      </c>
      <c r="L33" s="35">
        <f>VLOOKUP(E33,[2]INDIGENAS!E:F,2,FALSE)</f>
        <v>38</v>
      </c>
      <c r="M33" s="35">
        <v>0</v>
      </c>
      <c r="N33" s="21">
        <v>0</v>
      </c>
      <c r="O33" s="21">
        <f t="shared" si="0"/>
        <v>8</v>
      </c>
      <c r="P33" s="21">
        <v>14</v>
      </c>
      <c r="Q33" s="21">
        <v>35</v>
      </c>
      <c r="R33" s="21">
        <v>0</v>
      </c>
      <c r="S33" s="35">
        <v>0</v>
      </c>
      <c r="T33" s="35">
        <v>49</v>
      </c>
      <c r="U33" s="35">
        <v>0</v>
      </c>
      <c r="V33" s="36">
        <v>0</v>
      </c>
      <c r="W33" s="37">
        <v>1</v>
      </c>
      <c r="X33" s="43"/>
      <c r="Y33" s="43" t="s">
        <v>1009</v>
      </c>
      <c r="Z33" s="43"/>
      <c r="AA33" s="43"/>
      <c r="AB33" s="43"/>
    </row>
    <row r="34" spans="1:28" s="6" customFormat="1" x14ac:dyDescent="0.25">
      <c r="A34" s="5" t="s">
        <v>19</v>
      </c>
      <c r="B34" s="18" t="s">
        <v>32</v>
      </c>
      <c r="C34" s="19">
        <v>286573004441</v>
      </c>
      <c r="D34" s="18" t="s">
        <v>59</v>
      </c>
      <c r="E34" s="19">
        <v>286573004583</v>
      </c>
      <c r="F34" s="18" t="s">
        <v>64</v>
      </c>
      <c r="G34" s="35" t="s">
        <v>23</v>
      </c>
      <c r="H34" s="35">
        <f>VLOOKUP(E34,[1]Hoja1!$D:$F,3,FALSE)</f>
        <v>7</v>
      </c>
      <c r="I34" s="35">
        <v>0</v>
      </c>
      <c r="J34" s="35">
        <v>7</v>
      </c>
      <c r="K34" s="42">
        <v>0</v>
      </c>
      <c r="L34" s="35">
        <f>VLOOKUP(E34,[2]INDIGENAS!E:F,2,FALSE)</f>
        <v>4</v>
      </c>
      <c r="M34" s="35">
        <v>0</v>
      </c>
      <c r="N34" s="21">
        <v>0</v>
      </c>
      <c r="O34" s="21">
        <f t="shared" si="0"/>
        <v>3</v>
      </c>
      <c r="P34" s="21">
        <f>VLOOKUP(E34,'[2]xxxx edad'!C:D,2,FALSE)</f>
        <v>3</v>
      </c>
      <c r="Q34" s="21">
        <f>VLOOKUP(E34,'[2]xxxx edad'!C:E,3,FALSE)</f>
        <v>4</v>
      </c>
      <c r="R34" s="21">
        <f>VLOOKUP(E34,'[2]xxxx edad'!C:F,4,FALSE)</f>
        <v>0</v>
      </c>
      <c r="S34" s="35">
        <v>0</v>
      </c>
      <c r="T34" s="35">
        <v>7</v>
      </c>
      <c r="U34" s="35">
        <v>0</v>
      </c>
      <c r="V34" s="36">
        <v>0</v>
      </c>
      <c r="W34" s="37">
        <v>1</v>
      </c>
      <c r="X34" s="43" t="s">
        <v>1009</v>
      </c>
      <c r="Y34" s="43"/>
      <c r="Z34" s="43"/>
      <c r="AA34" s="43"/>
      <c r="AB34" s="43"/>
    </row>
    <row r="35" spans="1:28" s="6" customFormat="1" x14ac:dyDescent="0.25">
      <c r="A35" s="5" t="s">
        <v>19</v>
      </c>
      <c r="B35" s="18" t="s">
        <v>32</v>
      </c>
      <c r="C35" s="19">
        <v>286573004441</v>
      </c>
      <c r="D35" s="18" t="s">
        <v>59</v>
      </c>
      <c r="E35" s="19">
        <v>286573004591</v>
      </c>
      <c r="F35" s="18" t="s">
        <v>65</v>
      </c>
      <c r="G35" s="35" t="s">
        <v>23</v>
      </c>
      <c r="H35" s="35">
        <f>VLOOKUP(E35,[1]Hoja1!$D:$F,3,FALSE)</f>
        <v>35</v>
      </c>
      <c r="I35" s="35">
        <v>0</v>
      </c>
      <c r="J35" s="35">
        <v>33</v>
      </c>
      <c r="K35" s="42">
        <f>VLOOKUP(E35,[2]VICTIMAS!E:F,2,FALSE)</f>
        <v>1</v>
      </c>
      <c r="L35" s="35">
        <f>VLOOKUP(E35,[2]INDIGENAS!E:F,2,FALSE)</f>
        <v>28</v>
      </c>
      <c r="M35" s="35">
        <f>VLOOKUP(E35,[2]DISCAPACIDAD!E:F,2,FALSE)</f>
        <v>1</v>
      </c>
      <c r="N35" s="21">
        <v>0</v>
      </c>
      <c r="O35" s="21">
        <f t="shared" si="0"/>
        <v>3</v>
      </c>
      <c r="P35" s="21">
        <v>15</v>
      </c>
      <c r="Q35" s="21">
        <f>VLOOKUP(E35,'[2]xxxx edad'!C:E,3,FALSE)</f>
        <v>18</v>
      </c>
      <c r="R35" s="21">
        <f>VLOOKUP(E35,'[2]xxxx edad'!C:F,4,FALSE)</f>
        <v>0</v>
      </c>
      <c r="S35" s="35">
        <v>0</v>
      </c>
      <c r="T35" s="35">
        <v>33</v>
      </c>
      <c r="U35" s="35">
        <v>0</v>
      </c>
      <c r="V35" s="36">
        <v>0</v>
      </c>
      <c r="W35" s="37">
        <v>1</v>
      </c>
      <c r="X35" s="43"/>
      <c r="Y35" s="43" t="s">
        <v>1009</v>
      </c>
      <c r="Z35" s="43"/>
      <c r="AA35" s="43"/>
      <c r="AB35" s="43"/>
    </row>
    <row r="36" spans="1:28" s="6" customFormat="1" x14ac:dyDescent="0.25">
      <c r="A36" s="5" t="s">
        <v>19</v>
      </c>
      <c r="B36" s="18" t="s">
        <v>32</v>
      </c>
      <c r="C36" s="19">
        <v>286573004441</v>
      </c>
      <c r="D36" s="18" t="s">
        <v>59</v>
      </c>
      <c r="E36" s="19">
        <v>286573800002</v>
      </c>
      <c r="F36" s="18" t="s">
        <v>66</v>
      </c>
      <c r="G36" s="35" t="s">
        <v>23</v>
      </c>
      <c r="H36" s="35">
        <f>VLOOKUP(E36,[1]Hoja1!$D:$F,3,FALSE)</f>
        <v>9</v>
      </c>
      <c r="I36" s="35">
        <v>0</v>
      </c>
      <c r="J36" s="35">
        <v>8</v>
      </c>
      <c r="K36" s="42">
        <v>0</v>
      </c>
      <c r="L36" s="35">
        <f>VLOOKUP(E36,[2]INDIGENAS!E:F,2,FALSE)</f>
        <v>8</v>
      </c>
      <c r="M36" s="35">
        <v>0</v>
      </c>
      <c r="N36" s="21">
        <v>0</v>
      </c>
      <c r="O36" s="21">
        <f t="shared" si="0"/>
        <v>0</v>
      </c>
      <c r="P36" s="21">
        <v>3</v>
      </c>
      <c r="Q36" s="21">
        <v>5</v>
      </c>
      <c r="R36" s="21">
        <v>0</v>
      </c>
      <c r="S36" s="35">
        <v>0</v>
      </c>
      <c r="T36" s="35">
        <v>8</v>
      </c>
      <c r="U36" s="35">
        <v>0</v>
      </c>
      <c r="V36" s="36">
        <v>0</v>
      </c>
      <c r="W36" s="37">
        <v>1</v>
      </c>
      <c r="X36" s="43" t="s">
        <v>1009</v>
      </c>
      <c r="Y36" s="43"/>
      <c r="Z36" s="43"/>
      <c r="AA36" s="43"/>
      <c r="AB36" s="43"/>
    </row>
    <row r="37" spans="1:28" s="6" customFormat="1" x14ac:dyDescent="0.25">
      <c r="A37" s="5" t="s">
        <v>19</v>
      </c>
      <c r="B37" s="18" t="s">
        <v>32</v>
      </c>
      <c r="C37" s="19">
        <v>186573000354</v>
      </c>
      <c r="D37" s="18" t="s">
        <v>67</v>
      </c>
      <c r="E37" s="19">
        <v>186573000354</v>
      </c>
      <c r="F37" s="18" t="s">
        <v>68</v>
      </c>
      <c r="G37" s="35" t="s">
        <v>27</v>
      </c>
      <c r="H37" s="35">
        <f>VLOOKUP(E37,[1]Hoja1!$D:$F,3,FALSE)</f>
        <v>1048</v>
      </c>
      <c r="I37" s="35">
        <f>VLOOKUP(E37,[1]Hoja2!$D:$F,3,FALSE)</f>
        <v>167</v>
      </c>
      <c r="J37" s="35">
        <v>800</v>
      </c>
      <c r="K37" s="42">
        <f>VLOOKUP(E37,[2]VICTIMAS!E:F,2,FALSE)</f>
        <v>210</v>
      </c>
      <c r="L37" s="35">
        <f>VLOOKUP(E37,[2]INDIGENAS!E:F,2,FALSE)</f>
        <v>220</v>
      </c>
      <c r="M37" s="35">
        <f>VLOOKUP(E37,[2]DISCAPACIDAD!E:F,2,FALSE)</f>
        <v>6</v>
      </c>
      <c r="N37" s="21">
        <f>VLOOKUP(E37,[2]AFROS!E:F,2,FALSE)</f>
        <v>3</v>
      </c>
      <c r="O37" s="21">
        <f t="shared" si="0"/>
        <v>361</v>
      </c>
      <c r="P37" s="21">
        <f>VLOOKUP(E37,'[2]xxxx edad'!C:D,2,FALSE)</f>
        <v>266</v>
      </c>
      <c r="Q37" s="21">
        <f>VLOOKUP(E37,'[2]xxxx edad'!C:E,3,FALSE)</f>
        <v>298</v>
      </c>
      <c r="R37" s="21">
        <v>236</v>
      </c>
      <c r="S37" s="35">
        <f t="shared" ref="S37:S44" si="2">I37</f>
        <v>167</v>
      </c>
      <c r="T37" s="35">
        <v>0</v>
      </c>
      <c r="U37" s="35">
        <v>0</v>
      </c>
      <c r="V37" s="36">
        <v>633</v>
      </c>
      <c r="W37" s="37">
        <v>6</v>
      </c>
      <c r="X37" s="43"/>
      <c r="Y37" s="43"/>
      <c r="Z37" s="43"/>
      <c r="AA37" s="43"/>
      <c r="AB37" s="43" t="s">
        <v>1009</v>
      </c>
    </row>
    <row r="38" spans="1:28" s="6" customFormat="1" x14ac:dyDescent="0.25">
      <c r="A38" s="5" t="s">
        <v>19</v>
      </c>
      <c r="B38" s="18" t="s">
        <v>32</v>
      </c>
      <c r="C38" s="19">
        <v>186573000354</v>
      </c>
      <c r="D38" s="18" t="s">
        <v>67</v>
      </c>
      <c r="E38" s="19">
        <v>186573001415</v>
      </c>
      <c r="F38" s="18" t="s">
        <v>69</v>
      </c>
      <c r="G38" s="35" t="s">
        <v>27</v>
      </c>
      <c r="H38" s="35">
        <f>VLOOKUP(E38,[1]Hoja1!$D:$F,3,FALSE)</f>
        <v>619</v>
      </c>
      <c r="I38" s="35">
        <v>0</v>
      </c>
      <c r="J38" s="35">
        <v>558</v>
      </c>
      <c r="K38" s="42">
        <f>VLOOKUP(E38,[2]VICTIMAS!E:F,2,FALSE)</f>
        <v>174</v>
      </c>
      <c r="L38" s="35">
        <f>VLOOKUP(E38,[2]INDIGENAS!E:F,2,FALSE)</f>
        <v>115</v>
      </c>
      <c r="M38" s="35">
        <f>VLOOKUP(E38,[2]DISCAPACIDAD!E:F,2,FALSE)</f>
        <v>2</v>
      </c>
      <c r="N38" s="21">
        <f>VLOOKUP(E38,[2]AFROS!E:F,2,FALSE)</f>
        <v>1</v>
      </c>
      <c r="O38" s="21">
        <f t="shared" si="0"/>
        <v>266</v>
      </c>
      <c r="P38" s="21">
        <f>VLOOKUP(E38,'[2]xxxx edad'!C:D,2,FALSE)</f>
        <v>178</v>
      </c>
      <c r="Q38" s="21">
        <f>VLOOKUP(E38,'[2]xxxx edad'!C:E,3,FALSE)</f>
        <v>218</v>
      </c>
      <c r="R38" s="21">
        <v>162</v>
      </c>
      <c r="S38" s="35">
        <f t="shared" si="2"/>
        <v>0</v>
      </c>
      <c r="T38" s="35">
        <v>0</v>
      </c>
      <c r="U38" s="35">
        <v>0</v>
      </c>
      <c r="V38" s="36">
        <v>558</v>
      </c>
      <c r="W38" s="37">
        <v>5</v>
      </c>
      <c r="X38" s="43"/>
      <c r="Y38" s="43"/>
      <c r="Z38" s="43"/>
      <c r="AA38" s="43"/>
      <c r="AB38" s="43" t="s">
        <v>1009</v>
      </c>
    </row>
    <row r="39" spans="1:28" s="6" customFormat="1" x14ac:dyDescent="0.25">
      <c r="A39" s="5" t="s">
        <v>19</v>
      </c>
      <c r="B39" s="18" t="s">
        <v>32</v>
      </c>
      <c r="C39" s="19">
        <v>186573000371</v>
      </c>
      <c r="D39" s="18" t="s">
        <v>70</v>
      </c>
      <c r="E39" s="19">
        <v>186573000371</v>
      </c>
      <c r="F39" s="18" t="s">
        <v>71</v>
      </c>
      <c r="G39" s="35" t="s">
        <v>27</v>
      </c>
      <c r="H39" s="35">
        <f>VLOOKUP(E39,[1]Hoja1!$D:$F,3,FALSE)</f>
        <v>436</v>
      </c>
      <c r="I39" s="35">
        <v>0</v>
      </c>
      <c r="J39" s="35">
        <v>429</v>
      </c>
      <c r="K39" s="42">
        <f>VLOOKUP(E39,[2]VICTIMAS!E:F,2,FALSE)</f>
        <v>88</v>
      </c>
      <c r="L39" s="35">
        <f>VLOOKUP(E39,[2]INDIGENAS!E:F,2,FALSE)</f>
        <v>83</v>
      </c>
      <c r="M39" s="35">
        <f>VLOOKUP(E39,[2]DISCAPACIDAD!E:F,2,FALSE)</f>
        <v>3</v>
      </c>
      <c r="N39" s="21">
        <f>VLOOKUP(E39,[2]AFROS!E:F,2,FALSE)</f>
        <v>4</v>
      </c>
      <c r="O39" s="21">
        <f t="shared" si="0"/>
        <v>251</v>
      </c>
      <c r="P39" s="21">
        <f>VLOOKUP(E39,'[2]xxxx edad'!C:D,2,FALSE)</f>
        <v>218</v>
      </c>
      <c r="Q39" s="21">
        <f>VLOOKUP(E39,'[2]xxxx edad'!C:E,3,FALSE)</f>
        <v>205</v>
      </c>
      <c r="R39" s="21">
        <f>VLOOKUP(E39,'[2]xxxx edad'!C:F,4,FALSE)</f>
        <v>6</v>
      </c>
      <c r="S39" s="35">
        <f t="shared" si="2"/>
        <v>0</v>
      </c>
      <c r="T39" s="35">
        <v>0</v>
      </c>
      <c r="U39" s="35">
        <v>0</v>
      </c>
      <c r="V39" s="36">
        <v>429</v>
      </c>
      <c r="W39" s="37">
        <v>4</v>
      </c>
      <c r="X39" s="43"/>
      <c r="Y39" s="43"/>
      <c r="Z39" s="43"/>
      <c r="AA39" s="43"/>
      <c r="AB39" s="43" t="s">
        <v>1009</v>
      </c>
    </row>
    <row r="40" spans="1:28" s="6" customFormat="1" x14ac:dyDescent="0.25">
      <c r="A40" s="5" t="s">
        <v>19</v>
      </c>
      <c r="B40" s="18" t="s">
        <v>32</v>
      </c>
      <c r="C40" s="19">
        <v>186573000371</v>
      </c>
      <c r="D40" s="18" t="s">
        <v>70</v>
      </c>
      <c r="E40" s="19">
        <v>186573004457</v>
      </c>
      <c r="F40" s="18" t="s">
        <v>72</v>
      </c>
      <c r="G40" s="35" t="s">
        <v>27</v>
      </c>
      <c r="H40" s="35">
        <f>VLOOKUP(E40,[1]Hoja1!$D:$F,3,FALSE)</f>
        <v>74</v>
      </c>
      <c r="I40" s="35">
        <v>0</v>
      </c>
      <c r="J40" s="35">
        <v>71</v>
      </c>
      <c r="K40" s="42">
        <f>VLOOKUP(E40,[2]VICTIMAS!E:F,2,FALSE)</f>
        <v>2</v>
      </c>
      <c r="L40" s="35">
        <f>VLOOKUP(E40,[2]INDIGENAS!E:F,2,FALSE)</f>
        <v>5</v>
      </c>
      <c r="M40" s="35">
        <v>0</v>
      </c>
      <c r="N40" s="21">
        <v>0</v>
      </c>
      <c r="O40" s="21">
        <f t="shared" si="0"/>
        <v>64</v>
      </c>
      <c r="P40" s="21">
        <f>VLOOKUP(E40,'[2]xxxx edad'!C:D,2,FALSE)</f>
        <v>71</v>
      </c>
      <c r="Q40" s="21">
        <f>VLOOKUP(E40,'[2]xxxx edad'!C:E,3,FALSE)</f>
        <v>0</v>
      </c>
      <c r="R40" s="21">
        <f>VLOOKUP(E40,'[2]xxxx edad'!C:F,4,FALSE)</f>
        <v>0</v>
      </c>
      <c r="S40" s="35">
        <f t="shared" si="2"/>
        <v>0</v>
      </c>
      <c r="T40" s="35">
        <v>0</v>
      </c>
      <c r="U40" s="35">
        <v>0</v>
      </c>
      <c r="V40" s="36">
        <v>71</v>
      </c>
      <c r="W40" s="37">
        <v>1</v>
      </c>
      <c r="X40" s="43"/>
      <c r="Y40" s="43"/>
      <c r="Z40" s="43" t="s">
        <v>1009</v>
      </c>
      <c r="AA40" s="43"/>
      <c r="AB40" s="43"/>
    </row>
    <row r="41" spans="1:28" s="6" customFormat="1" x14ac:dyDescent="0.25">
      <c r="A41" s="5" t="s">
        <v>19</v>
      </c>
      <c r="B41" s="18" t="s">
        <v>32</v>
      </c>
      <c r="C41" s="19">
        <v>186573000371</v>
      </c>
      <c r="D41" s="18" t="s">
        <v>70</v>
      </c>
      <c r="E41" s="19">
        <v>186573004619</v>
      </c>
      <c r="F41" s="18" t="s">
        <v>73</v>
      </c>
      <c r="G41" s="35" t="s">
        <v>27</v>
      </c>
      <c r="H41" s="35">
        <f>VLOOKUP(E41,[1]Hoja1!$D:$F,3,FALSE)</f>
        <v>484</v>
      </c>
      <c r="I41" s="35">
        <f>VLOOKUP(E41,[1]Hoja2!$D:$F,3,FALSE)</f>
        <v>143</v>
      </c>
      <c r="J41" s="35">
        <v>483</v>
      </c>
      <c r="K41" s="42">
        <f>VLOOKUP(E41,[2]VICTIMAS!E:F,2,FALSE)</f>
        <v>92</v>
      </c>
      <c r="L41" s="35">
        <f>VLOOKUP(E41,[2]INDIGENAS!E:F,2,FALSE)</f>
        <v>139</v>
      </c>
      <c r="M41" s="35">
        <f>VLOOKUP(E41,[2]DISCAPACIDAD!E:F,2,FALSE)</f>
        <v>2</v>
      </c>
      <c r="N41" s="21">
        <f>VLOOKUP(E41,[2]AFROS!E:F,2,FALSE)</f>
        <v>5</v>
      </c>
      <c r="O41" s="21">
        <f t="shared" si="0"/>
        <v>245</v>
      </c>
      <c r="P41" s="21">
        <f>VLOOKUP(E41,'[2]xxxx edad'!C:D,2,FALSE)</f>
        <v>0</v>
      </c>
      <c r="Q41" s="21">
        <f>VLOOKUP(E41,'[2]xxxx edad'!C:E,3,FALSE)</f>
        <v>168</v>
      </c>
      <c r="R41" s="21">
        <f>VLOOKUP(E41,'[2]xxxx edad'!C:F,4,FALSE)</f>
        <v>315</v>
      </c>
      <c r="S41" s="35">
        <f t="shared" si="2"/>
        <v>143</v>
      </c>
      <c r="T41" s="35">
        <v>0</v>
      </c>
      <c r="U41" s="35">
        <v>0</v>
      </c>
      <c r="V41" s="36">
        <v>340</v>
      </c>
      <c r="W41" s="37">
        <v>4</v>
      </c>
      <c r="X41" s="43"/>
      <c r="Y41" s="43"/>
      <c r="Z41" s="43"/>
      <c r="AA41" s="43"/>
      <c r="AB41" s="43" t="s">
        <v>1009</v>
      </c>
    </row>
    <row r="42" spans="1:28" s="6" customFormat="1" x14ac:dyDescent="0.25">
      <c r="A42" s="5" t="s">
        <v>19</v>
      </c>
      <c r="B42" s="18" t="s">
        <v>32</v>
      </c>
      <c r="C42" s="19">
        <v>286573000057</v>
      </c>
      <c r="D42" s="18" t="s">
        <v>74</v>
      </c>
      <c r="E42" s="19">
        <v>286573000057</v>
      </c>
      <c r="F42" s="18" t="s">
        <v>75</v>
      </c>
      <c r="G42" s="35" t="s">
        <v>23</v>
      </c>
      <c r="H42" s="35">
        <f>VLOOKUP(E42,[1]Hoja1!$D:$F,3,FALSE)</f>
        <v>66</v>
      </c>
      <c r="I42" s="35">
        <f>VLOOKUP(E42,[1]Hoja2!$D:$F,3,FALSE)</f>
        <v>66</v>
      </c>
      <c r="J42" s="35">
        <v>66</v>
      </c>
      <c r="K42" s="42">
        <f>VLOOKUP(E42,[2]VICTIMAS!E:F,2,FALSE)</f>
        <v>10</v>
      </c>
      <c r="L42" s="35">
        <f>VLOOKUP(E42,[2]INDIGENAS!E:F,2,FALSE)</f>
        <v>19</v>
      </c>
      <c r="M42" s="35">
        <v>0</v>
      </c>
      <c r="N42" s="21">
        <v>0</v>
      </c>
      <c r="O42" s="21">
        <f t="shared" si="0"/>
        <v>37</v>
      </c>
      <c r="P42" s="21">
        <f>VLOOKUP(E42,'[2]xxxx edad'!C:D,2,FALSE)</f>
        <v>6</v>
      </c>
      <c r="Q42" s="21">
        <f>VLOOKUP(E42,'[2]xxxx edad'!C:E,3,FALSE)</f>
        <v>27</v>
      </c>
      <c r="R42" s="21">
        <v>33</v>
      </c>
      <c r="S42" s="35">
        <f t="shared" si="2"/>
        <v>66</v>
      </c>
      <c r="T42" s="35">
        <v>0</v>
      </c>
      <c r="U42" s="35">
        <v>0</v>
      </c>
      <c r="V42" s="36">
        <v>0</v>
      </c>
      <c r="W42" s="37">
        <v>1</v>
      </c>
      <c r="X42" s="43"/>
      <c r="Y42" s="43"/>
      <c r="Z42" s="43" t="s">
        <v>1009</v>
      </c>
      <c r="AA42" s="43"/>
      <c r="AB42" s="43"/>
    </row>
    <row r="43" spans="1:28" s="6" customFormat="1" x14ac:dyDescent="0.25">
      <c r="A43" s="5" t="s">
        <v>19</v>
      </c>
      <c r="B43" s="18" t="s">
        <v>32</v>
      </c>
      <c r="C43" s="19">
        <v>286573000057</v>
      </c>
      <c r="D43" s="18" t="s">
        <v>74</v>
      </c>
      <c r="E43" s="19">
        <v>286573000251</v>
      </c>
      <c r="F43" s="18" t="s">
        <v>76</v>
      </c>
      <c r="G43" s="35" t="s">
        <v>23</v>
      </c>
      <c r="H43" s="35">
        <f>VLOOKUP(E43,[1]Hoja1!$D:$F,3,FALSE)</f>
        <v>15</v>
      </c>
      <c r="I43" s="35">
        <f>VLOOKUP(E43,[1]Hoja2!$D:$F,3,FALSE)</f>
        <v>15</v>
      </c>
      <c r="J43" s="35">
        <v>15</v>
      </c>
      <c r="K43" s="42">
        <f>VLOOKUP(E43,[2]VICTIMAS!E:F,2,FALSE)</f>
        <v>2</v>
      </c>
      <c r="L43" s="35">
        <v>0</v>
      </c>
      <c r="M43" s="35">
        <v>0</v>
      </c>
      <c r="N43" s="21">
        <v>0</v>
      </c>
      <c r="O43" s="21">
        <f t="shared" si="0"/>
        <v>13</v>
      </c>
      <c r="P43" s="21">
        <f>VLOOKUP(E43,'[2]xxxx edad'!C:D,2,FALSE)</f>
        <v>6</v>
      </c>
      <c r="Q43" s="21">
        <f>VLOOKUP(E43,'[2]xxxx edad'!C:E,3,FALSE)</f>
        <v>7</v>
      </c>
      <c r="R43" s="21">
        <f>VLOOKUP(E43,'[2]xxxx edad'!C:F,4,FALSE)</f>
        <v>2</v>
      </c>
      <c r="S43" s="35">
        <f t="shared" si="2"/>
        <v>15</v>
      </c>
      <c r="T43" s="35">
        <v>0</v>
      </c>
      <c r="U43" s="35">
        <v>0</v>
      </c>
      <c r="V43" s="36">
        <v>0</v>
      </c>
      <c r="W43" s="37">
        <v>1</v>
      </c>
      <c r="X43" s="43"/>
      <c r="Y43" s="43" t="s">
        <v>1009</v>
      </c>
      <c r="Z43" s="43"/>
      <c r="AA43" s="43"/>
      <c r="AB43" s="43"/>
    </row>
    <row r="44" spans="1:28" s="6" customFormat="1" x14ac:dyDescent="0.25">
      <c r="A44" s="5" t="s">
        <v>19</v>
      </c>
      <c r="B44" s="18" t="s">
        <v>32</v>
      </c>
      <c r="C44" s="19">
        <v>286573000057</v>
      </c>
      <c r="D44" s="18" t="s">
        <v>74</v>
      </c>
      <c r="E44" s="19">
        <v>286573000766</v>
      </c>
      <c r="F44" s="18" t="s">
        <v>77</v>
      </c>
      <c r="G44" s="35" t="s">
        <v>23</v>
      </c>
      <c r="H44" s="35">
        <f>VLOOKUP(E44,[1]Hoja1!$D:$F,3,FALSE)</f>
        <v>10</v>
      </c>
      <c r="I44" s="35">
        <f>VLOOKUP(E44,[1]Hoja2!$D:$F,3,FALSE)</f>
        <v>10</v>
      </c>
      <c r="J44" s="35">
        <v>10</v>
      </c>
      <c r="K44" s="42">
        <f>VLOOKUP(E44,[2]VICTIMAS!E:F,2,FALSE)</f>
        <v>1</v>
      </c>
      <c r="L44" s="35">
        <f>VLOOKUP(E44,[2]INDIGENAS!E:F,2,FALSE)</f>
        <v>3</v>
      </c>
      <c r="M44" s="35">
        <v>0</v>
      </c>
      <c r="N44" s="21">
        <v>0</v>
      </c>
      <c r="O44" s="21">
        <f t="shared" si="0"/>
        <v>6</v>
      </c>
      <c r="P44" s="21">
        <f>VLOOKUP(E44,'[2]xxxx edad'!C:D,2,FALSE)</f>
        <v>5</v>
      </c>
      <c r="Q44" s="21">
        <f>VLOOKUP(E44,'[2]xxxx edad'!C:E,3,FALSE)</f>
        <v>5</v>
      </c>
      <c r="R44" s="21">
        <f>VLOOKUP(E44,'[2]xxxx edad'!C:F,4,FALSE)</f>
        <v>0</v>
      </c>
      <c r="S44" s="35">
        <f t="shared" si="2"/>
        <v>10</v>
      </c>
      <c r="T44" s="35">
        <v>0</v>
      </c>
      <c r="U44" s="35">
        <v>0</v>
      </c>
      <c r="V44" s="36">
        <v>0</v>
      </c>
      <c r="W44" s="37">
        <v>1</v>
      </c>
      <c r="X44" s="43" t="s">
        <v>1009</v>
      </c>
      <c r="Y44" s="43"/>
      <c r="Z44" s="43"/>
      <c r="AA44" s="43"/>
      <c r="AB44" s="43"/>
    </row>
    <row r="45" spans="1:28" s="6" customFormat="1" x14ac:dyDescent="0.25">
      <c r="A45" s="5" t="s">
        <v>19</v>
      </c>
      <c r="B45" s="18" t="s">
        <v>32</v>
      </c>
      <c r="C45" s="19">
        <v>286573000057</v>
      </c>
      <c r="D45" s="18" t="s">
        <v>74</v>
      </c>
      <c r="E45" s="19">
        <v>286573001401</v>
      </c>
      <c r="F45" s="18" t="s">
        <v>78</v>
      </c>
      <c r="G45" s="35" t="s">
        <v>23</v>
      </c>
      <c r="H45" s="35">
        <f>VLOOKUP(E45,[1]Hoja1!$D:$F,3,FALSE)</f>
        <v>11</v>
      </c>
      <c r="I45" s="35">
        <f>VLOOKUP(E45,[1]Hoja2!$D:$F,3,FALSE)</f>
        <v>11</v>
      </c>
      <c r="J45" s="35">
        <v>10</v>
      </c>
      <c r="K45" s="42">
        <v>0</v>
      </c>
      <c r="L45" s="35">
        <f>VLOOKUP(E45,[2]INDIGENAS!E:F,2,FALSE)</f>
        <v>2</v>
      </c>
      <c r="M45" s="35">
        <v>0</v>
      </c>
      <c r="N45" s="21">
        <v>0</v>
      </c>
      <c r="O45" s="21">
        <f t="shared" si="0"/>
        <v>8</v>
      </c>
      <c r="P45" s="21">
        <f>VLOOKUP(E45,'[2]xxxx edad'!C:D,2,FALSE)</f>
        <v>3</v>
      </c>
      <c r="Q45" s="21">
        <f>VLOOKUP(E45,'[2]xxxx edad'!C:E,3,FALSE)</f>
        <v>7</v>
      </c>
      <c r="R45" s="21">
        <f>VLOOKUP(E45,'[2]xxxx edad'!C:F,4,FALSE)</f>
        <v>0</v>
      </c>
      <c r="S45" s="35">
        <v>10</v>
      </c>
      <c r="T45" s="35">
        <v>0</v>
      </c>
      <c r="U45" s="35">
        <v>0</v>
      </c>
      <c r="V45" s="36">
        <v>0</v>
      </c>
      <c r="W45" s="37">
        <v>1</v>
      </c>
      <c r="X45" s="43" t="s">
        <v>1009</v>
      </c>
      <c r="Y45" s="43"/>
      <c r="Z45" s="43"/>
      <c r="AA45" s="43"/>
      <c r="AB45" s="43"/>
    </row>
    <row r="46" spans="1:28" s="6" customFormat="1" x14ac:dyDescent="0.25">
      <c r="A46" s="5" t="s">
        <v>19</v>
      </c>
      <c r="B46" s="18" t="s">
        <v>32</v>
      </c>
      <c r="C46" s="19">
        <v>286573000057</v>
      </c>
      <c r="D46" s="18" t="s">
        <v>74</v>
      </c>
      <c r="E46" s="19">
        <v>286573001509</v>
      </c>
      <c r="F46" s="18" t="s">
        <v>79</v>
      </c>
      <c r="G46" s="35" t="s">
        <v>23</v>
      </c>
      <c r="H46" s="35">
        <f>VLOOKUP(E46,[1]Hoja1!$D:$F,3,FALSE)</f>
        <v>7</v>
      </c>
      <c r="I46" s="35">
        <f>VLOOKUP(E46,[1]Hoja2!$D:$F,3,FALSE)</f>
        <v>7</v>
      </c>
      <c r="J46" s="35">
        <v>7</v>
      </c>
      <c r="K46" s="42">
        <f>VLOOKUP(E46,[2]VICTIMAS!E:F,2,FALSE)</f>
        <v>1</v>
      </c>
      <c r="L46" s="35">
        <v>0</v>
      </c>
      <c r="M46" s="35">
        <v>0</v>
      </c>
      <c r="N46" s="21">
        <v>0</v>
      </c>
      <c r="O46" s="21">
        <f t="shared" si="0"/>
        <v>6</v>
      </c>
      <c r="P46" s="21">
        <f>VLOOKUP(E46,'[2]xxxx edad'!C:D,2,FALSE)</f>
        <v>5</v>
      </c>
      <c r="Q46" s="21">
        <v>2</v>
      </c>
      <c r="R46" s="21">
        <v>0</v>
      </c>
      <c r="S46" s="35">
        <f>I46</f>
        <v>7</v>
      </c>
      <c r="T46" s="35">
        <v>0</v>
      </c>
      <c r="U46" s="35">
        <v>0</v>
      </c>
      <c r="V46" s="36">
        <v>0</v>
      </c>
      <c r="W46" s="37">
        <v>1</v>
      </c>
      <c r="X46" s="43" t="s">
        <v>1009</v>
      </c>
      <c r="Y46" s="43"/>
      <c r="Z46" s="43"/>
      <c r="AA46" s="43"/>
      <c r="AB46" s="43"/>
    </row>
    <row r="47" spans="1:28" s="6" customFormat="1" x14ac:dyDescent="0.25">
      <c r="A47" s="5" t="s">
        <v>19</v>
      </c>
      <c r="B47" s="18" t="s">
        <v>32</v>
      </c>
      <c r="C47" s="19">
        <v>286573000839</v>
      </c>
      <c r="D47" s="18" t="s">
        <v>80</v>
      </c>
      <c r="E47" s="19">
        <v>286001001702</v>
      </c>
      <c r="F47" s="18" t="s">
        <v>81</v>
      </c>
      <c r="G47" s="35" t="s">
        <v>23</v>
      </c>
      <c r="H47" s="35">
        <f>VLOOKUP(E47,[1]Hoja1!$D:$F,3,FALSE)</f>
        <v>5</v>
      </c>
      <c r="I47" s="35">
        <v>0</v>
      </c>
      <c r="J47" s="35">
        <v>5</v>
      </c>
      <c r="K47" s="42">
        <v>0</v>
      </c>
      <c r="L47" s="35">
        <v>0</v>
      </c>
      <c r="M47" s="35">
        <v>0</v>
      </c>
      <c r="N47" s="21">
        <v>0</v>
      </c>
      <c r="O47" s="21">
        <f t="shared" si="0"/>
        <v>5</v>
      </c>
      <c r="P47" s="21">
        <v>0</v>
      </c>
      <c r="Q47" s="21">
        <v>5</v>
      </c>
      <c r="R47" s="21">
        <v>0</v>
      </c>
      <c r="S47" s="35">
        <f>I47</f>
        <v>0</v>
      </c>
      <c r="T47" s="35">
        <v>0</v>
      </c>
      <c r="U47" s="35">
        <v>5</v>
      </c>
      <c r="V47" s="36">
        <v>0</v>
      </c>
      <c r="W47" s="37">
        <v>1</v>
      </c>
      <c r="X47" s="43" t="s">
        <v>1009</v>
      </c>
      <c r="Y47" s="43"/>
      <c r="Z47" s="43"/>
      <c r="AA47" s="43"/>
      <c r="AB47" s="43"/>
    </row>
    <row r="48" spans="1:28" s="6" customFormat="1" x14ac:dyDescent="0.25">
      <c r="A48" s="5" t="s">
        <v>19</v>
      </c>
      <c r="B48" s="18" t="s">
        <v>32</v>
      </c>
      <c r="C48" s="19">
        <v>286573000839</v>
      </c>
      <c r="D48" s="18" t="s">
        <v>80</v>
      </c>
      <c r="E48" s="19">
        <v>286573000618</v>
      </c>
      <c r="F48" s="18" t="s">
        <v>82</v>
      </c>
      <c r="G48" s="35" t="s">
        <v>23</v>
      </c>
      <c r="H48" s="35">
        <f>VLOOKUP(E48,[1]Hoja1!$D:$F,3,FALSE)</f>
        <v>5</v>
      </c>
      <c r="I48" s="35">
        <v>0</v>
      </c>
      <c r="J48" s="35">
        <v>4</v>
      </c>
      <c r="K48" s="42">
        <v>0</v>
      </c>
      <c r="L48" s="35">
        <v>0</v>
      </c>
      <c r="M48" s="35">
        <v>0</v>
      </c>
      <c r="N48" s="21">
        <v>0</v>
      </c>
      <c r="O48" s="21">
        <f t="shared" si="0"/>
        <v>4</v>
      </c>
      <c r="P48" s="21">
        <v>0</v>
      </c>
      <c r="Q48" s="21">
        <v>4</v>
      </c>
      <c r="R48" s="21">
        <v>0</v>
      </c>
      <c r="S48" s="35">
        <f>I48</f>
        <v>0</v>
      </c>
      <c r="T48" s="35">
        <v>0</v>
      </c>
      <c r="U48" s="35">
        <v>4</v>
      </c>
      <c r="V48" s="36">
        <v>0</v>
      </c>
      <c r="W48" s="37">
        <v>1</v>
      </c>
      <c r="X48" s="43" t="s">
        <v>1009</v>
      </c>
      <c r="Y48" s="43"/>
      <c r="Z48" s="43"/>
      <c r="AA48" s="43"/>
      <c r="AB48" s="43"/>
    </row>
    <row r="49" spans="1:28" s="6" customFormat="1" x14ac:dyDescent="0.25">
      <c r="A49" s="5" t="s">
        <v>19</v>
      </c>
      <c r="B49" s="18" t="s">
        <v>32</v>
      </c>
      <c r="C49" s="19">
        <v>286573000839</v>
      </c>
      <c r="D49" s="18" t="s">
        <v>80</v>
      </c>
      <c r="E49" s="19">
        <v>286573000839</v>
      </c>
      <c r="F49" s="18" t="s">
        <v>83</v>
      </c>
      <c r="G49" s="35" t="s">
        <v>23</v>
      </c>
      <c r="H49" s="35">
        <f>VLOOKUP(E49,[1]Hoja1!$D:$F,3,FALSE)</f>
        <v>69</v>
      </c>
      <c r="I49" s="35">
        <f>VLOOKUP(E49,[1]Hoja2!$D:$F,3,FALSE)</f>
        <v>69</v>
      </c>
      <c r="J49" s="35">
        <v>67</v>
      </c>
      <c r="K49" s="42">
        <v>0</v>
      </c>
      <c r="L49" s="35">
        <v>0</v>
      </c>
      <c r="M49" s="35">
        <v>0</v>
      </c>
      <c r="N49" s="21">
        <v>0</v>
      </c>
      <c r="O49" s="21">
        <f t="shared" si="0"/>
        <v>67</v>
      </c>
      <c r="P49" s="21">
        <v>0</v>
      </c>
      <c r="Q49" s="21">
        <v>67</v>
      </c>
      <c r="R49" s="21">
        <v>0</v>
      </c>
      <c r="S49" s="35">
        <v>67</v>
      </c>
      <c r="T49" s="35">
        <v>0</v>
      </c>
      <c r="U49" s="35">
        <v>0</v>
      </c>
      <c r="V49" s="36">
        <v>0</v>
      </c>
      <c r="W49" s="37">
        <v>1</v>
      </c>
      <c r="X49" s="43"/>
      <c r="Y49" s="43"/>
      <c r="Z49" s="43" t="s">
        <v>1009</v>
      </c>
      <c r="AA49" s="43"/>
      <c r="AB49" s="43"/>
    </row>
    <row r="50" spans="1:28" s="6" customFormat="1" x14ac:dyDescent="0.25">
      <c r="A50" s="5" t="s">
        <v>19</v>
      </c>
      <c r="B50" s="18" t="s">
        <v>32</v>
      </c>
      <c r="C50" s="19">
        <v>286573000839</v>
      </c>
      <c r="D50" s="18" t="s">
        <v>80</v>
      </c>
      <c r="E50" s="19">
        <v>286573003943</v>
      </c>
      <c r="F50" s="18" t="s">
        <v>84</v>
      </c>
      <c r="G50" s="35" t="s">
        <v>23</v>
      </c>
      <c r="H50" s="35">
        <f>VLOOKUP(E50,[1]Hoja1!$D:$F,3,FALSE)</f>
        <v>7</v>
      </c>
      <c r="I50" s="35">
        <v>0</v>
      </c>
      <c r="J50" s="35">
        <v>7</v>
      </c>
      <c r="K50" s="42">
        <v>0</v>
      </c>
      <c r="L50" s="35">
        <v>0</v>
      </c>
      <c r="M50" s="35">
        <v>0</v>
      </c>
      <c r="N50" s="21">
        <v>0</v>
      </c>
      <c r="O50" s="21">
        <f t="shared" si="0"/>
        <v>7</v>
      </c>
      <c r="P50" s="21">
        <v>0</v>
      </c>
      <c r="Q50" s="21">
        <v>7</v>
      </c>
      <c r="R50" s="21">
        <v>0</v>
      </c>
      <c r="S50" s="35">
        <f t="shared" ref="S50:S57" si="3">I50</f>
        <v>0</v>
      </c>
      <c r="T50" s="35">
        <v>0</v>
      </c>
      <c r="U50" s="35">
        <v>7</v>
      </c>
      <c r="V50" s="36">
        <v>0</v>
      </c>
      <c r="W50" s="37">
        <v>1</v>
      </c>
      <c r="X50" s="43" t="s">
        <v>1009</v>
      </c>
      <c r="Y50" s="43"/>
      <c r="Z50" s="43"/>
      <c r="AA50" s="43"/>
      <c r="AB50" s="43"/>
    </row>
    <row r="51" spans="1:28" s="6" customFormat="1" x14ac:dyDescent="0.25">
      <c r="A51" s="5" t="s">
        <v>19</v>
      </c>
      <c r="B51" s="18" t="s">
        <v>32</v>
      </c>
      <c r="C51" s="19">
        <v>286573000839</v>
      </c>
      <c r="D51" s="18" t="s">
        <v>80</v>
      </c>
      <c r="E51" s="19">
        <v>286573004052</v>
      </c>
      <c r="F51" s="18" t="s">
        <v>85</v>
      </c>
      <c r="G51" s="35" t="s">
        <v>23</v>
      </c>
      <c r="H51" s="35">
        <f>VLOOKUP(E51,[1]Hoja1!$D:$F,3,FALSE)</f>
        <v>7</v>
      </c>
      <c r="I51" s="35">
        <v>0</v>
      </c>
      <c r="J51" s="35">
        <v>4</v>
      </c>
      <c r="K51" s="42">
        <v>0</v>
      </c>
      <c r="L51" s="35">
        <v>0</v>
      </c>
      <c r="M51" s="35">
        <v>0</v>
      </c>
      <c r="N51" s="21">
        <v>0</v>
      </c>
      <c r="O51" s="21">
        <f t="shared" si="0"/>
        <v>4</v>
      </c>
      <c r="P51" s="21">
        <v>0</v>
      </c>
      <c r="Q51" s="21">
        <v>4</v>
      </c>
      <c r="R51" s="21">
        <v>0</v>
      </c>
      <c r="S51" s="35">
        <f t="shared" si="3"/>
        <v>0</v>
      </c>
      <c r="T51" s="35">
        <v>0</v>
      </c>
      <c r="U51" s="35">
        <v>4</v>
      </c>
      <c r="V51" s="36">
        <v>0</v>
      </c>
      <c r="W51" s="37">
        <v>1</v>
      </c>
      <c r="X51" s="43" t="s">
        <v>1009</v>
      </c>
      <c r="Y51" s="43"/>
      <c r="Z51" s="43"/>
      <c r="AA51" s="43"/>
      <c r="AB51" s="43"/>
    </row>
    <row r="52" spans="1:28" s="6" customFormat="1" x14ac:dyDescent="0.25">
      <c r="A52" s="5" t="s">
        <v>19</v>
      </c>
      <c r="B52" s="18" t="s">
        <v>32</v>
      </c>
      <c r="C52" s="19">
        <v>286573000839</v>
      </c>
      <c r="D52" s="18" t="s">
        <v>80</v>
      </c>
      <c r="E52" s="19">
        <v>286573004460</v>
      </c>
      <c r="F52" s="18" t="s">
        <v>86</v>
      </c>
      <c r="G52" s="35" t="s">
        <v>23</v>
      </c>
      <c r="H52" s="35">
        <f>VLOOKUP(E52,[1]Hoja1!$D:$F,3,FALSE)</f>
        <v>6</v>
      </c>
      <c r="I52" s="35">
        <v>0</v>
      </c>
      <c r="J52" s="35">
        <v>5</v>
      </c>
      <c r="K52" s="42">
        <v>0</v>
      </c>
      <c r="L52" s="35">
        <v>0</v>
      </c>
      <c r="M52" s="35">
        <v>0</v>
      </c>
      <c r="N52" s="21">
        <v>0</v>
      </c>
      <c r="O52" s="21">
        <f t="shared" si="0"/>
        <v>5</v>
      </c>
      <c r="P52" s="21">
        <v>0</v>
      </c>
      <c r="Q52" s="21">
        <v>5</v>
      </c>
      <c r="R52" s="21">
        <v>0</v>
      </c>
      <c r="S52" s="35">
        <f t="shared" si="3"/>
        <v>0</v>
      </c>
      <c r="T52" s="35">
        <v>0</v>
      </c>
      <c r="U52" s="35">
        <v>5</v>
      </c>
      <c r="V52" s="36">
        <v>0</v>
      </c>
      <c r="W52" s="37">
        <v>1</v>
      </c>
      <c r="X52" s="43" t="s">
        <v>1009</v>
      </c>
      <c r="Y52" s="43"/>
      <c r="Z52" s="43"/>
      <c r="AA52" s="43"/>
      <c r="AB52" s="43"/>
    </row>
    <row r="53" spans="1:28" s="6" customFormat="1" x14ac:dyDescent="0.25">
      <c r="A53" s="5" t="s">
        <v>19</v>
      </c>
      <c r="B53" s="18" t="s">
        <v>32</v>
      </c>
      <c r="C53" s="19">
        <v>286573000901</v>
      </c>
      <c r="D53" s="18" t="s">
        <v>87</v>
      </c>
      <c r="E53" s="19">
        <v>286573000031</v>
      </c>
      <c r="F53" s="18" t="s">
        <v>88</v>
      </c>
      <c r="G53" s="35" t="s">
        <v>23</v>
      </c>
      <c r="H53" s="35">
        <f>VLOOKUP(E53,[1]Hoja1!$D:$F,3,FALSE)</f>
        <v>25</v>
      </c>
      <c r="I53" s="35">
        <v>0</v>
      </c>
      <c r="J53" s="35">
        <v>25</v>
      </c>
      <c r="K53" s="42">
        <f>VLOOKUP(E53,[2]VICTIMAS!E:F,2,FALSE)</f>
        <v>1</v>
      </c>
      <c r="L53" s="35">
        <v>0</v>
      </c>
      <c r="M53" s="35">
        <v>0</v>
      </c>
      <c r="N53" s="21">
        <f>VLOOKUP(E53,[2]AFROS!E:F,2,FALSE)</f>
        <v>1</v>
      </c>
      <c r="O53" s="21">
        <f t="shared" si="0"/>
        <v>23</v>
      </c>
      <c r="P53" s="21">
        <f>VLOOKUP(E53,'[2]xxxx edad'!C:D,2,FALSE)</f>
        <v>6</v>
      </c>
      <c r="Q53" s="21">
        <v>19</v>
      </c>
      <c r="R53" s="21">
        <v>0</v>
      </c>
      <c r="S53" s="35">
        <f t="shared" si="3"/>
        <v>0</v>
      </c>
      <c r="T53" s="35">
        <v>0</v>
      </c>
      <c r="U53" s="35">
        <v>25</v>
      </c>
      <c r="V53" s="36">
        <v>0</v>
      </c>
      <c r="W53" s="37">
        <v>1</v>
      </c>
      <c r="X53" s="43"/>
      <c r="Y53" s="43" t="s">
        <v>1009</v>
      </c>
      <c r="Z53" s="43"/>
      <c r="AA53" s="43"/>
      <c r="AB53" s="43"/>
    </row>
    <row r="54" spans="1:28" s="6" customFormat="1" x14ac:dyDescent="0.25">
      <c r="A54" s="5" t="s">
        <v>19</v>
      </c>
      <c r="B54" s="18" t="s">
        <v>32</v>
      </c>
      <c r="C54" s="19">
        <v>286573000901</v>
      </c>
      <c r="D54" s="18" t="s">
        <v>87</v>
      </c>
      <c r="E54" s="19">
        <v>286573000383</v>
      </c>
      <c r="F54" s="18" t="s">
        <v>89</v>
      </c>
      <c r="G54" s="35" t="s">
        <v>23</v>
      </c>
      <c r="H54" s="35">
        <f>VLOOKUP(E54,[1]Hoja1!$D:$F,3,FALSE)</f>
        <v>4</v>
      </c>
      <c r="I54" s="35">
        <v>0</v>
      </c>
      <c r="J54" s="35">
        <v>4</v>
      </c>
      <c r="K54" s="42">
        <v>0</v>
      </c>
      <c r="L54" s="35">
        <v>0</v>
      </c>
      <c r="M54" s="35">
        <v>0</v>
      </c>
      <c r="N54" s="21">
        <v>0</v>
      </c>
      <c r="O54" s="21">
        <f t="shared" si="0"/>
        <v>4</v>
      </c>
      <c r="P54" s="21">
        <f>VLOOKUP(E54,'[2]xxxx edad'!C:D,2,FALSE)</f>
        <v>1</v>
      </c>
      <c r="Q54" s="21">
        <v>3</v>
      </c>
      <c r="R54" s="21">
        <v>0</v>
      </c>
      <c r="S54" s="35">
        <f t="shared" si="3"/>
        <v>0</v>
      </c>
      <c r="T54" s="35">
        <v>0</v>
      </c>
      <c r="U54" s="35">
        <v>4</v>
      </c>
      <c r="V54" s="36">
        <v>0</v>
      </c>
      <c r="W54" s="37">
        <v>1</v>
      </c>
      <c r="X54" s="43" t="s">
        <v>1009</v>
      </c>
      <c r="Y54" s="43"/>
      <c r="Z54" s="43"/>
      <c r="AA54" s="43"/>
      <c r="AB54" s="43"/>
    </row>
    <row r="55" spans="1:28" s="6" customFormat="1" x14ac:dyDescent="0.25">
      <c r="A55" s="5" t="s">
        <v>19</v>
      </c>
      <c r="B55" s="18" t="s">
        <v>32</v>
      </c>
      <c r="C55" s="19">
        <v>286573000901</v>
      </c>
      <c r="D55" s="18" t="s">
        <v>87</v>
      </c>
      <c r="E55" s="19">
        <v>286573000391</v>
      </c>
      <c r="F55" s="18" t="s">
        <v>90</v>
      </c>
      <c r="G55" s="35" t="s">
        <v>23</v>
      </c>
      <c r="H55" s="35">
        <f>VLOOKUP(E55,[1]Hoja1!$D:$F,3,FALSE)</f>
        <v>8</v>
      </c>
      <c r="I55" s="35">
        <v>0</v>
      </c>
      <c r="J55" s="35">
        <v>8</v>
      </c>
      <c r="K55" s="42">
        <f>VLOOKUP(E55,[2]VICTIMAS!E:F,2,FALSE)</f>
        <v>1</v>
      </c>
      <c r="L55" s="35">
        <v>0</v>
      </c>
      <c r="M55" s="35">
        <v>0</v>
      </c>
      <c r="N55" s="21">
        <v>0</v>
      </c>
      <c r="O55" s="21">
        <f t="shared" si="0"/>
        <v>7</v>
      </c>
      <c r="P55" s="21">
        <f>VLOOKUP(E55,'[2]xxxx edad'!C:D,2,FALSE)</f>
        <v>2</v>
      </c>
      <c r="Q55" s="21">
        <v>6</v>
      </c>
      <c r="R55" s="21">
        <v>0</v>
      </c>
      <c r="S55" s="35">
        <f t="shared" si="3"/>
        <v>0</v>
      </c>
      <c r="T55" s="35">
        <v>0</v>
      </c>
      <c r="U55" s="35">
        <v>8</v>
      </c>
      <c r="V55" s="36">
        <v>0</v>
      </c>
      <c r="W55" s="37">
        <v>1</v>
      </c>
      <c r="X55" s="43" t="s">
        <v>1009</v>
      </c>
      <c r="Y55" s="43"/>
      <c r="Z55" s="43"/>
      <c r="AA55" s="43"/>
      <c r="AB55" s="43"/>
    </row>
    <row r="56" spans="1:28" s="6" customFormat="1" x14ac:dyDescent="0.25">
      <c r="A56" s="5" t="s">
        <v>19</v>
      </c>
      <c r="B56" s="18" t="s">
        <v>32</v>
      </c>
      <c r="C56" s="19">
        <v>286573000901</v>
      </c>
      <c r="D56" s="18" t="s">
        <v>87</v>
      </c>
      <c r="E56" s="19">
        <v>286573000871</v>
      </c>
      <c r="F56" s="18" t="s">
        <v>91</v>
      </c>
      <c r="G56" s="35" t="s">
        <v>23</v>
      </c>
      <c r="H56" s="35">
        <f>VLOOKUP(E56,[1]Hoja1!$D:$F,3,FALSE)</f>
        <v>24</v>
      </c>
      <c r="I56" s="35">
        <v>0</v>
      </c>
      <c r="J56" s="35">
        <v>24</v>
      </c>
      <c r="K56" s="42">
        <v>0</v>
      </c>
      <c r="L56" s="35">
        <v>0</v>
      </c>
      <c r="M56" s="35">
        <v>0</v>
      </c>
      <c r="N56" s="21">
        <v>0</v>
      </c>
      <c r="O56" s="21">
        <f t="shared" si="0"/>
        <v>24</v>
      </c>
      <c r="P56" s="21">
        <f>VLOOKUP(E56,'[2]xxxx edad'!C:D,2,FALSE)</f>
        <v>0</v>
      </c>
      <c r="Q56" s="21">
        <v>24</v>
      </c>
      <c r="R56" s="21">
        <v>0</v>
      </c>
      <c r="S56" s="35">
        <f t="shared" si="3"/>
        <v>0</v>
      </c>
      <c r="T56" s="35">
        <v>0</v>
      </c>
      <c r="U56" s="35">
        <v>24</v>
      </c>
      <c r="V56" s="36">
        <v>0</v>
      </c>
      <c r="W56" s="37">
        <v>1</v>
      </c>
      <c r="X56" s="43"/>
      <c r="Y56" s="43" t="s">
        <v>1009</v>
      </c>
      <c r="Z56" s="43"/>
      <c r="AA56" s="43"/>
      <c r="AB56" s="43"/>
    </row>
    <row r="57" spans="1:28" s="6" customFormat="1" x14ac:dyDescent="0.25">
      <c r="A57" s="5" t="s">
        <v>19</v>
      </c>
      <c r="B57" s="18" t="s">
        <v>32</v>
      </c>
      <c r="C57" s="19">
        <v>286573000901</v>
      </c>
      <c r="D57" s="18" t="s">
        <v>87</v>
      </c>
      <c r="E57" s="19">
        <v>286573000880</v>
      </c>
      <c r="F57" s="18" t="s">
        <v>92</v>
      </c>
      <c r="G57" s="35" t="s">
        <v>23</v>
      </c>
      <c r="H57" s="35">
        <f>VLOOKUP(E57,[1]Hoja1!$D:$F,3,FALSE)</f>
        <v>8</v>
      </c>
      <c r="I57" s="35">
        <v>0</v>
      </c>
      <c r="J57" s="35">
        <v>6</v>
      </c>
      <c r="K57" s="42">
        <v>0</v>
      </c>
      <c r="L57" s="35">
        <v>0</v>
      </c>
      <c r="M57" s="35">
        <v>0</v>
      </c>
      <c r="N57" s="21">
        <v>0</v>
      </c>
      <c r="O57" s="21">
        <f t="shared" si="0"/>
        <v>6</v>
      </c>
      <c r="P57" s="21">
        <f>VLOOKUP(E57,'[2]xxxx edad'!C:D,2,FALSE)</f>
        <v>1</v>
      </c>
      <c r="Q57" s="21">
        <v>5</v>
      </c>
      <c r="R57" s="21">
        <v>0</v>
      </c>
      <c r="S57" s="35">
        <f t="shared" si="3"/>
        <v>0</v>
      </c>
      <c r="T57" s="35">
        <v>0</v>
      </c>
      <c r="U57" s="35">
        <v>6</v>
      </c>
      <c r="V57" s="36">
        <v>0</v>
      </c>
      <c r="W57" s="37">
        <v>1</v>
      </c>
      <c r="X57" s="43" t="s">
        <v>1009</v>
      </c>
      <c r="Y57" s="43"/>
      <c r="Z57" s="43"/>
      <c r="AA57" s="43"/>
      <c r="AB57" s="43"/>
    </row>
    <row r="58" spans="1:28" s="6" customFormat="1" x14ac:dyDescent="0.25">
      <c r="A58" s="5" t="s">
        <v>19</v>
      </c>
      <c r="B58" s="18" t="s">
        <v>32</v>
      </c>
      <c r="C58" s="19">
        <v>286573000901</v>
      </c>
      <c r="D58" s="18" t="s">
        <v>87</v>
      </c>
      <c r="E58" s="19">
        <v>286573000901</v>
      </c>
      <c r="F58" s="18" t="s">
        <v>93</v>
      </c>
      <c r="G58" s="35" t="s">
        <v>23</v>
      </c>
      <c r="H58" s="35">
        <f>VLOOKUP(E58,[1]Hoja1!$D:$F,3,FALSE)</f>
        <v>449</v>
      </c>
      <c r="I58" s="35">
        <f>VLOOKUP(E58,[1]Hoja2!$D:$F,3,FALSE)</f>
        <v>449</v>
      </c>
      <c r="J58" s="35">
        <v>437</v>
      </c>
      <c r="K58" s="42">
        <f>VLOOKUP(E58,[2]VICTIMAS!E:F,2,FALSE)</f>
        <v>31</v>
      </c>
      <c r="L58" s="35">
        <f>VLOOKUP(E58,[2]INDIGENAS!E:F,2,FALSE)</f>
        <v>32</v>
      </c>
      <c r="M58" s="35">
        <v>0</v>
      </c>
      <c r="N58" s="21">
        <v>0</v>
      </c>
      <c r="O58" s="21">
        <f t="shared" si="0"/>
        <v>374</v>
      </c>
      <c r="P58" s="21">
        <f>VLOOKUP(E58,'[2]xxxx edad'!C:D,2,FALSE)</f>
        <v>81</v>
      </c>
      <c r="Q58" s="21">
        <f>VLOOKUP(E58,'[2]xxxx edad'!C:E,3,FALSE)</f>
        <v>180</v>
      </c>
      <c r="R58" s="21">
        <v>176</v>
      </c>
      <c r="S58" s="35">
        <v>437</v>
      </c>
      <c r="T58" s="35">
        <v>0</v>
      </c>
      <c r="U58" s="35">
        <v>0</v>
      </c>
      <c r="V58" s="36">
        <v>0</v>
      </c>
      <c r="W58" s="37">
        <v>4</v>
      </c>
      <c r="X58" s="43"/>
      <c r="Y58" s="43"/>
      <c r="Z58" s="43"/>
      <c r="AA58" s="43"/>
      <c r="AB58" s="43" t="s">
        <v>1009</v>
      </c>
    </row>
    <row r="59" spans="1:28" s="6" customFormat="1" x14ac:dyDescent="0.25">
      <c r="A59" s="5" t="s">
        <v>19</v>
      </c>
      <c r="B59" s="18" t="s">
        <v>32</v>
      </c>
      <c r="C59" s="19">
        <v>286573000901</v>
      </c>
      <c r="D59" s="18" t="s">
        <v>87</v>
      </c>
      <c r="E59" s="19">
        <v>286573001240</v>
      </c>
      <c r="F59" s="18" t="s">
        <v>94</v>
      </c>
      <c r="G59" s="35" t="s">
        <v>23</v>
      </c>
      <c r="H59" s="35">
        <f>VLOOKUP(E59,[1]Hoja1!$D:$F,3,FALSE)</f>
        <v>29</v>
      </c>
      <c r="I59" s="35">
        <v>0</v>
      </c>
      <c r="J59" s="35">
        <v>29</v>
      </c>
      <c r="K59" s="42">
        <f>VLOOKUP(E59,[2]VICTIMAS!E:F,2,FALSE)</f>
        <v>1</v>
      </c>
      <c r="L59" s="35">
        <f>VLOOKUP(E59,[2]INDIGENAS!E:F,2,FALSE)</f>
        <v>4</v>
      </c>
      <c r="M59" s="35">
        <v>0</v>
      </c>
      <c r="N59" s="21">
        <v>0</v>
      </c>
      <c r="O59" s="21">
        <f t="shared" si="0"/>
        <v>24</v>
      </c>
      <c r="P59" s="21">
        <f>VLOOKUP(E59,'[2]xxxx edad'!C:D,2,FALSE)</f>
        <v>9</v>
      </c>
      <c r="Q59" s="21">
        <v>20</v>
      </c>
      <c r="R59" s="21">
        <v>0</v>
      </c>
      <c r="S59" s="35">
        <f>I59</f>
        <v>0</v>
      </c>
      <c r="T59" s="35">
        <v>0</v>
      </c>
      <c r="U59" s="35">
        <v>29</v>
      </c>
      <c r="V59" s="36">
        <v>0</v>
      </c>
      <c r="W59" s="37">
        <v>1</v>
      </c>
      <c r="X59" s="43"/>
      <c r="Y59" s="43" t="s">
        <v>1009</v>
      </c>
      <c r="Z59" s="43"/>
      <c r="AA59" s="43"/>
      <c r="AB59" s="43"/>
    </row>
    <row r="60" spans="1:28" s="6" customFormat="1" x14ac:dyDescent="0.25">
      <c r="A60" s="5" t="s">
        <v>19</v>
      </c>
      <c r="B60" s="18" t="s">
        <v>32</v>
      </c>
      <c r="C60" s="19">
        <v>286573000979</v>
      </c>
      <c r="D60" s="18" t="s">
        <v>95</v>
      </c>
      <c r="E60" s="19">
        <v>286573000243</v>
      </c>
      <c r="F60" s="18" t="s">
        <v>96</v>
      </c>
      <c r="G60" s="35" t="s">
        <v>23</v>
      </c>
      <c r="H60" s="35">
        <f>VLOOKUP(E60,[1]Hoja1!$D:$F,3,FALSE)</f>
        <v>20</v>
      </c>
      <c r="I60" s="35">
        <v>0</v>
      </c>
      <c r="J60" s="35">
        <v>15</v>
      </c>
      <c r="K60" s="42">
        <f>VLOOKUP(E60,[2]VICTIMAS!E:F,2,FALSE)</f>
        <v>2</v>
      </c>
      <c r="L60" s="35">
        <v>0</v>
      </c>
      <c r="M60" s="35">
        <v>0</v>
      </c>
      <c r="N60" s="21">
        <v>0</v>
      </c>
      <c r="O60" s="21">
        <f t="shared" si="0"/>
        <v>13</v>
      </c>
      <c r="P60" s="21">
        <f>VLOOKUP(E60,'[2]xxxx edad'!C:D,2,FALSE)</f>
        <v>6</v>
      </c>
      <c r="Q60" s="21">
        <v>9</v>
      </c>
      <c r="R60" s="21">
        <v>0</v>
      </c>
      <c r="S60" s="35">
        <f>I60</f>
        <v>0</v>
      </c>
      <c r="T60" s="35">
        <v>0</v>
      </c>
      <c r="U60" s="35">
        <v>15</v>
      </c>
      <c r="V60" s="36">
        <v>0</v>
      </c>
      <c r="W60" s="37">
        <v>1</v>
      </c>
      <c r="X60" s="43"/>
      <c r="Y60" s="43" t="s">
        <v>1009</v>
      </c>
      <c r="Z60" s="43"/>
      <c r="AA60" s="43"/>
      <c r="AB60" s="43"/>
    </row>
    <row r="61" spans="1:28" s="6" customFormat="1" x14ac:dyDescent="0.25">
      <c r="A61" s="5" t="s">
        <v>19</v>
      </c>
      <c r="B61" s="18" t="s">
        <v>32</v>
      </c>
      <c r="C61" s="19">
        <v>286573000979</v>
      </c>
      <c r="D61" s="18" t="s">
        <v>95</v>
      </c>
      <c r="E61" s="19">
        <v>286573000979</v>
      </c>
      <c r="F61" s="18" t="s">
        <v>97</v>
      </c>
      <c r="G61" s="35" t="s">
        <v>23</v>
      </c>
      <c r="H61" s="35">
        <f>VLOOKUP(E61,[1]Hoja1!$D:$F,3,FALSE)</f>
        <v>126</v>
      </c>
      <c r="I61" s="35">
        <f>VLOOKUP(E61,[1]Hoja2!$D:$F,3,FALSE)</f>
        <v>126</v>
      </c>
      <c r="J61" s="35">
        <v>103</v>
      </c>
      <c r="K61" s="42">
        <f>VLOOKUP(E61,[2]VICTIMAS!E:F,2,FALSE)</f>
        <v>8</v>
      </c>
      <c r="L61" s="35">
        <f>VLOOKUP(E61,[2]INDIGENAS!E:F,2,FALSE)</f>
        <v>7</v>
      </c>
      <c r="M61" s="35">
        <f>VLOOKUP(E61,[2]DISCAPACIDAD!E:F,2,FALSE)</f>
        <v>1</v>
      </c>
      <c r="N61" s="21">
        <f>VLOOKUP(E61,[2]AFROS!E:F,2,FALSE)</f>
        <v>1</v>
      </c>
      <c r="O61" s="21">
        <f t="shared" si="0"/>
        <v>86</v>
      </c>
      <c r="P61" s="21">
        <f>VLOOKUP(E61,'[2]xxxx edad'!C:D,2,FALSE)</f>
        <v>31</v>
      </c>
      <c r="Q61" s="21">
        <f>VLOOKUP(E61,'[2]xxxx edad'!C:E,3,FALSE)</f>
        <v>27</v>
      </c>
      <c r="R61" s="21">
        <v>45</v>
      </c>
      <c r="S61" s="35">
        <v>103</v>
      </c>
      <c r="T61" s="35">
        <v>0</v>
      </c>
      <c r="U61" s="35">
        <v>0</v>
      </c>
      <c r="V61" s="36">
        <v>0</v>
      </c>
      <c r="W61" s="37">
        <v>2</v>
      </c>
      <c r="X61" s="43"/>
      <c r="Y61" s="43"/>
      <c r="Z61" s="43"/>
      <c r="AA61" s="43" t="s">
        <v>1009</v>
      </c>
      <c r="AB61" s="43"/>
    </row>
    <row r="62" spans="1:28" s="6" customFormat="1" x14ac:dyDescent="0.25">
      <c r="A62" s="5" t="s">
        <v>19</v>
      </c>
      <c r="B62" s="18" t="s">
        <v>32</v>
      </c>
      <c r="C62" s="19">
        <v>286573000979</v>
      </c>
      <c r="D62" s="18" t="s">
        <v>95</v>
      </c>
      <c r="E62" s="19">
        <v>286573004478</v>
      </c>
      <c r="F62" s="18" t="s">
        <v>98</v>
      </c>
      <c r="G62" s="35" t="s">
        <v>23</v>
      </c>
      <c r="H62" s="35">
        <f>VLOOKUP(E62,[1]Hoja1!$D:$F,3,FALSE)</f>
        <v>9</v>
      </c>
      <c r="I62" s="35">
        <v>0</v>
      </c>
      <c r="J62" s="35">
        <v>9</v>
      </c>
      <c r="K62" s="42">
        <v>0</v>
      </c>
      <c r="L62" s="35">
        <f>VLOOKUP(E62,[2]INDIGENAS!E:F,2,FALSE)</f>
        <v>1</v>
      </c>
      <c r="M62" s="35">
        <v>0</v>
      </c>
      <c r="N62" s="21">
        <v>0</v>
      </c>
      <c r="O62" s="21">
        <f t="shared" si="0"/>
        <v>8</v>
      </c>
      <c r="P62" s="21">
        <f>VLOOKUP(E62,'[2]xxxx edad'!C:D,2,FALSE)</f>
        <v>2</v>
      </c>
      <c r="Q62" s="21">
        <v>7</v>
      </c>
      <c r="R62" s="21">
        <v>0</v>
      </c>
      <c r="S62" s="35">
        <f>I62</f>
        <v>0</v>
      </c>
      <c r="T62" s="35">
        <v>0</v>
      </c>
      <c r="U62" s="35">
        <v>9</v>
      </c>
      <c r="V62" s="36">
        <v>0</v>
      </c>
      <c r="W62" s="37">
        <v>1</v>
      </c>
      <c r="X62" s="43" t="s">
        <v>1009</v>
      </c>
      <c r="Y62" s="43"/>
      <c r="Z62" s="43"/>
      <c r="AA62" s="43"/>
      <c r="AB62" s="43"/>
    </row>
    <row r="63" spans="1:28" s="6" customFormat="1" x14ac:dyDescent="0.25">
      <c r="A63" s="5" t="s">
        <v>19</v>
      </c>
      <c r="B63" s="18" t="s">
        <v>32</v>
      </c>
      <c r="C63" s="19">
        <v>286573000980</v>
      </c>
      <c r="D63" s="18" t="s">
        <v>95</v>
      </c>
      <c r="E63" s="19">
        <v>286573004425</v>
      </c>
      <c r="F63" s="18" t="s">
        <v>99</v>
      </c>
      <c r="G63" s="35" t="s">
        <v>23</v>
      </c>
      <c r="H63" s="35">
        <f>VLOOKUP(E63,[1]Hoja1!$D:$F,3,FALSE)</f>
        <v>12</v>
      </c>
      <c r="I63" s="35">
        <f>VLOOKUP(E63,[1]Hoja2!$D:$F,3,FALSE)</f>
        <v>12</v>
      </c>
      <c r="J63" s="35">
        <v>12</v>
      </c>
      <c r="K63" s="42">
        <f>VLOOKUP(E63,[2]VICTIMAS!E:F,2,FALSE)</f>
        <v>1</v>
      </c>
      <c r="L63" s="35">
        <f>VLOOKUP(E63,[2]INDIGENAS!E:F,2,FALSE)</f>
        <v>1</v>
      </c>
      <c r="M63" s="35">
        <v>0</v>
      </c>
      <c r="N63" s="21">
        <v>0</v>
      </c>
      <c r="O63" s="21">
        <f t="shared" si="0"/>
        <v>10</v>
      </c>
      <c r="P63" s="21">
        <v>1</v>
      </c>
      <c r="Q63" s="21">
        <v>11</v>
      </c>
      <c r="R63" s="21">
        <v>0</v>
      </c>
      <c r="S63" s="35">
        <f>I63</f>
        <v>12</v>
      </c>
      <c r="T63" s="35">
        <v>0</v>
      </c>
      <c r="U63" s="35">
        <v>0</v>
      </c>
      <c r="V63" s="36">
        <v>0</v>
      </c>
      <c r="W63" s="37">
        <v>1</v>
      </c>
      <c r="X63" s="43"/>
      <c r="Y63" s="43" t="s">
        <v>1009</v>
      </c>
      <c r="Z63" s="43"/>
      <c r="AA63" s="43"/>
      <c r="AB63" s="43"/>
    </row>
    <row r="64" spans="1:28" s="6" customFormat="1" x14ac:dyDescent="0.25">
      <c r="A64" s="5" t="s">
        <v>19</v>
      </c>
      <c r="B64" s="18" t="s">
        <v>32</v>
      </c>
      <c r="C64" s="19">
        <v>286573001126</v>
      </c>
      <c r="D64" s="18" t="s">
        <v>100</v>
      </c>
      <c r="E64" s="19">
        <v>286001001974</v>
      </c>
      <c r="F64" s="18" t="s">
        <v>101</v>
      </c>
      <c r="G64" s="35" t="s">
        <v>23</v>
      </c>
      <c r="H64" s="35">
        <f>VLOOKUP(E64,[1]Hoja1!$D:$F,3,FALSE)</f>
        <v>27</v>
      </c>
      <c r="I64" s="35">
        <f>VLOOKUP(E64,[1]Hoja2!$D:$F,3,FALSE)</f>
        <v>27</v>
      </c>
      <c r="J64" s="35">
        <v>23</v>
      </c>
      <c r="K64" s="42">
        <f>VLOOKUP(E64,[2]VICTIMAS!E:F,2,FALSE)</f>
        <v>1</v>
      </c>
      <c r="L64" s="35">
        <v>0</v>
      </c>
      <c r="M64" s="35">
        <v>0</v>
      </c>
      <c r="N64" s="21">
        <v>0</v>
      </c>
      <c r="O64" s="21">
        <f t="shared" si="0"/>
        <v>22</v>
      </c>
      <c r="P64" s="21">
        <v>2</v>
      </c>
      <c r="Q64" s="21">
        <v>21</v>
      </c>
      <c r="R64" s="21">
        <v>0</v>
      </c>
      <c r="S64" s="35">
        <v>23</v>
      </c>
      <c r="T64" s="35">
        <v>0</v>
      </c>
      <c r="U64" s="35">
        <v>0</v>
      </c>
      <c r="V64" s="36">
        <v>0</v>
      </c>
      <c r="W64" s="37">
        <v>1</v>
      </c>
      <c r="X64" s="43"/>
      <c r="Y64" s="43" t="s">
        <v>1009</v>
      </c>
      <c r="Z64" s="43"/>
      <c r="AA64" s="43"/>
      <c r="AB64" s="43"/>
    </row>
    <row r="65" spans="1:28" s="6" customFormat="1" x14ac:dyDescent="0.25">
      <c r="A65" s="5" t="s">
        <v>19</v>
      </c>
      <c r="B65" s="18" t="s">
        <v>32</v>
      </c>
      <c r="C65" s="19">
        <v>286573001126</v>
      </c>
      <c r="D65" s="18" t="s">
        <v>100</v>
      </c>
      <c r="E65" s="19">
        <v>286573000219</v>
      </c>
      <c r="F65" s="18" t="s">
        <v>102</v>
      </c>
      <c r="G65" s="35" t="s">
        <v>23</v>
      </c>
      <c r="H65" s="35">
        <f>VLOOKUP(E65,[1]Hoja1!$D:$F,3,FALSE)</f>
        <v>17</v>
      </c>
      <c r="I65" s="35">
        <f>VLOOKUP(E65,[1]Hoja2!$D:$F,3,FALSE)</f>
        <v>17</v>
      </c>
      <c r="J65" s="35">
        <v>17</v>
      </c>
      <c r="K65" s="42">
        <v>0</v>
      </c>
      <c r="L65" s="35">
        <v>0</v>
      </c>
      <c r="M65" s="35">
        <v>0</v>
      </c>
      <c r="N65" s="21">
        <v>0</v>
      </c>
      <c r="O65" s="21">
        <f t="shared" si="0"/>
        <v>17</v>
      </c>
      <c r="P65" s="21">
        <v>6</v>
      </c>
      <c r="Q65" s="21">
        <v>11</v>
      </c>
      <c r="R65" s="21">
        <v>0</v>
      </c>
      <c r="S65" s="35">
        <f t="shared" ref="S65:S83" si="4">I65</f>
        <v>17</v>
      </c>
      <c r="T65" s="35">
        <v>0</v>
      </c>
      <c r="U65" s="35">
        <v>0</v>
      </c>
      <c r="V65" s="36">
        <v>0</v>
      </c>
      <c r="W65" s="37">
        <v>1</v>
      </c>
      <c r="X65" s="43"/>
      <c r="Y65" s="43" t="s">
        <v>1009</v>
      </c>
      <c r="Z65" s="43"/>
      <c r="AA65" s="43"/>
      <c r="AB65" s="43"/>
    </row>
    <row r="66" spans="1:28" s="6" customFormat="1" x14ac:dyDescent="0.25">
      <c r="A66" s="5" t="s">
        <v>19</v>
      </c>
      <c r="B66" s="18" t="s">
        <v>32</v>
      </c>
      <c r="C66" s="19">
        <v>286573001126</v>
      </c>
      <c r="D66" s="18" t="s">
        <v>100</v>
      </c>
      <c r="E66" s="19">
        <v>286573001126</v>
      </c>
      <c r="F66" s="18" t="s">
        <v>103</v>
      </c>
      <c r="G66" s="35" t="s">
        <v>23</v>
      </c>
      <c r="H66" s="35">
        <f>VLOOKUP(E66,[1]Hoja1!$D:$F,3,FALSE)</f>
        <v>18</v>
      </c>
      <c r="I66" s="35">
        <f>VLOOKUP(E66,[1]Hoja2!$D:$F,3,FALSE)</f>
        <v>18</v>
      </c>
      <c r="J66" s="35">
        <v>18</v>
      </c>
      <c r="K66" s="42">
        <v>0</v>
      </c>
      <c r="L66" s="35">
        <v>0</v>
      </c>
      <c r="M66" s="35">
        <v>0</v>
      </c>
      <c r="N66" s="21">
        <v>0</v>
      </c>
      <c r="O66" s="21">
        <f t="shared" si="0"/>
        <v>18</v>
      </c>
      <c r="P66" s="21">
        <f>VLOOKUP(E66,'[2]xxxx edad'!C:D,2,FALSE)</f>
        <v>7</v>
      </c>
      <c r="Q66" s="21">
        <v>11</v>
      </c>
      <c r="R66" s="21">
        <v>0</v>
      </c>
      <c r="S66" s="35">
        <f t="shared" si="4"/>
        <v>18</v>
      </c>
      <c r="T66" s="35">
        <v>0</v>
      </c>
      <c r="U66" s="35">
        <v>0</v>
      </c>
      <c r="V66" s="36">
        <v>0</v>
      </c>
      <c r="W66" s="37">
        <v>1</v>
      </c>
      <c r="X66" s="43"/>
      <c r="Y66" s="43" t="s">
        <v>1009</v>
      </c>
      <c r="Z66" s="43"/>
      <c r="AA66" s="43"/>
      <c r="AB66" s="43"/>
    </row>
    <row r="67" spans="1:28" s="6" customFormat="1" x14ac:dyDescent="0.25">
      <c r="A67" s="5" t="s">
        <v>19</v>
      </c>
      <c r="B67" s="18" t="s">
        <v>32</v>
      </c>
      <c r="C67" s="19">
        <v>286573001126</v>
      </c>
      <c r="D67" s="18" t="s">
        <v>100</v>
      </c>
      <c r="E67" s="19">
        <v>286573003781</v>
      </c>
      <c r="F67" s="18" t="s">
        <v>104</v>
      </c>
      <c r="G67" s="35" t="s">
        <v>23</v>
      </c>
      <c r="H67" s="35">
        <f>VLOOKUP(E67,[1]Hoja1!$D:$F,3,FALSE)</f>
        <v>13</v>
      </c>
      <c r="I67" s="35">
        <v>0</v>
      </c>
      <c r="J67" s="35">
        <v>13</v>
      </c>
      <c r="K67" s="42">
        <f>VLOOKUP(E67,[2]VICTIMAS!E:F,2,FALSE)</f>
        <v>2</v>
      </c>
      <c r="L67" s="35">
        <v>0</v>
      </c>
      <c r="M67" s="35">
        <v>0</v>
      </c>
      <c r="N67" s="21">
        <v>0</v>
      </c>
      <c r="O67" s="21">
        <f t="shared" ref="O67:O130" si="5">J67-(K67+L67+M67+N67)</f>
        <v>11</v>
      </c>
      <c r="P67" s="21">
        <f>VLOOKUP(E67,'[2]xxxx edad'!C:D,2,FALSE)</f>
        <v>5</v>
      </c>
      <c r="Q67" s="21">
        <v>8</v>
      </c>
      <c r="R67" s="21">
        <v>0</v>
      </c>
      <c r="S67" s="35">
        <f t="shared" si="4"/>
        <v>0</v>
      </c>
      <c r="T67" s="35">
        <v>0</v>
      </c>
      <c r="U67" s="35">
        <v>13</v>
      </c>
      <c r="V67" s="36">
        <v>0</v>
      </c>
      <c r="W67" s="37">
        <v>1</v>
      </c>
      <c r="X67" s="43"/>
      <c r="Y67" s="43" t="s">
        <v>1009</v>
      </c>
      <c r="Z67" s="43"/>
      <c r="AA67" s="43"/>
      <c r="AB67" s="43"/>
    </row>
    <row r="68" spans="1:28" s="6" customFormat="1" x14ac:dyDescent="0.25">
      <c r="A68" s="5" t="s">
        <v>19</v>
      </c>
      <c r="B68" s="18" t="s">
        <v>32</v>
      </c>
      <c r="C68" s="19">
        <v>286573001126</v>
      </c>
      <c r="D68" s="18" t="s">
        <v>100</v>
      </c>
      <c r="E68" s="19">
        <v>286573003871</v>
      </c>
      <c r="F68" s="18" t="s">
        <v>105</v>
      </c>
      <c r="G68" s="35" t="s">
        <v>23</v>
      </c>
      <c r="H68" s="35">
        <f>VLOOKUP(E68,[1]Hoja1!$D:$F,3,FALSE)</f>
        <v>10</v>
      </c>
      <c r="I68" s="35">
        <f>VLOOKUP(E68,[1]Hoja2!$D:$F,3,FALSE)</f>
        <v>10</v>
      </c>
      <c r="J68" s="35">
        <v>10</v>
      </c>
      <c r="K68" s="42">
        <f>VLOOKUP(E68,[2]VICTIMAS!E:F,2,FALSE)</f>
        <v>1</v>
      </c>
      <c r="L68" s="35">
        <v>0</v>
      </c>
      <c r="M68" s="35">
        <v>0</v>
      </c>
      <c r="N68" s="21">
        <v>0</v>
      </c>
      <c r="O68" s="21">
        <f t="shared" si="5"/>
        <v>9</v>
      </c>
      <c r="P68" s="21">
        <f>VLOOKUP(E68,'[2]xxxx edad'!C:D,2,FALSE)</f>
        <v>3</v>
      </c>
      <c r="Q68" s="21">
        <v>7</v>
      </c>
      <c r="R68" s="21">
        <v>0</v>
      </c>
      <c r="S68" s="35">
        <f t="shared" si="4"/>
        <v>10</v>
      </c>
      <c r="T68" s="35">
        <v>0</v>
      </c>
      <c r="U68" s="35">
        <v>0</v>
      </c>
      <c r="V68" s="36">
        <v>0</v>
      </c>
      <c r="W68" s="37">
        <v>1</v>
      </c>
      <c r="X68" s="43" t="s">
        <v>1009</v>
      </c>
      <c r="Y68" s="43"/>
      <c r="Z68" s="43"/>
      <c r="AA68" s="43"/>
      <c r="AB68" s="43"/>
    </row>
    <row r="69" spans="1:28" s="6" customFormat="1" x14ac:dyDescent="0.25">
      <c r="A69" s="5" t="s">
        <v>19</v>
      </c>
      <c r="B69" s="18" t="s">
        <v>32</v>
      </c>
      <c r="C69" s="19">
        <v>286573001126</v>
      </c>
      <c r="D69" s="18" t="s">
        <v>100</v>
      </c>
      <c r="E69" s="19">
        <v>286573004036</v>
      </c>
      <c r="F69" s="18" t="s">
        <v>106</v>
      </c>
      <c r="G69" s="35" t="s">
        <v>23</v>
      </c>
      <c r="H69" s="35">
        <f>VLOOKUP(E69,[1]Hoja1!$D:$F,3,FALSE)</f>
        <v>8</v>
      </c>
      <c r="I69" s="35">
        <f>VLOOKUP(E69,[1]Hoja2!$D:$F,3,FALSE)</f>
        <v>8</v>
      </c>
      <c r="J69" s="35">
        <v>8</v>
      </c>
      <c r="K69" s="42">
        <v>0</v>
      </c>
      <c r="L69" s="35">
        <f>VLOOKUP(E69,[2]INDIGENAS!E:F,2,FALSE)</f>
        <v>1</v>
      </c>
      <c r="M69" s="35">
        <v>0</v>
      </c>
      <c r="N69" s="21">
        <f>VLOOKUP(E69,[2]AFROS!E:F,2,FALSE)</f>
        <v>1</v>
      </c>
      <c r="O69" s="21">
        <f t="shared" si="5"/>
        <v>6</v>
      </c>
      <c r="P69" s="21">
        <f>VLOOKUP(E69,'[2]xxxx edad'!C:D,2,FALSE)</f>
        <v>1</v>
      </c>
      <c r="Q69" s="21">
        <v>7</v>
      </c>
      <c r="R69" s="21">
        <v>0</v>
      </c>
      <c r="S69" s="35">
        <f t="shared" si="4"/>
        <v>8</v>
      </c>
      <c r="T69" s="35">
        <v>0</v>
      </c>
      <c r="U69" s="35">
        <v>0</v>
      </c>
      <c r="V69" s="36">
        <v>0</v>
      </c>
      <c r="W69" s="37">
        <v>1</v>
      </c>
      <c r="X69" s="43" t="s">
        <v>1009</v>
      </c>
      <c r="Y69" s="43"/>
      <c r="Z69" s="43"/>
      <c r="AA69" s="43"/>
      <c r="AB69" s="43"/>
    </row>
    <row r="70" spans="1:28" s="6" customFormat="1" x14ac:dyDescent="0.25">
      <c r="A70" s="5" t="s">
        <v>19</v>
      </c>
      <c r="B70" s="18" t="s">
        <v>32</v>
      </c>
      <c r="C70" s="19">
        <v>286573001126</v>
      </c>
      <c r="D70" s="18" t="s">
        <v>100</v>
      </c>
      <c r="E70" s="19">
        <v>286573004532</v>
      </c>
      <c r="F70" s="18" t="s">
        <v>107</v>
      </c>
      <c r="G70" s="35" t="s">
        <v>23</v>
      </c>
      <c r="H70" s="35">
        <f>VLOOKUP(E70,[1]Hoja1!$D:$F,3,FALSE)</f>
        <v>14</v>
      </c>
      <c r="I70" s="35">
        <f>VLOOKUP(E70,[1]Hoja2!$D:$F,3,FALSE)</f>
        <v>14</v>
      </c>
      <c r="J70" s="35">
        <v>14</v>
      </c>
      <c r="K70" s="42">
        <f>VLOOKUP(E70,[2]VICTIMAS!E:F,2,FALSE)</f>
        <v>1</v>
      </c>
      <c r="L70" s="35">
        <v>0</v>
      </c>
      <c r="M70" s="35">
        <v>0</v>
      </c>
      <c r="N70" s="21">
        <v>0</v>
      </c>
      <c r="O70" s="21">
        <f t="shared" si="5"/>
        <v>13</v>
      </c>
      <c r="P70" s="21">
        <f>VLOOKUP(E70,'[2]xxxx edad'!C:D,2,FALSE)</f>
        <v>5</v>
      </c>
      <c r="Q70" s="21">
        <f>VLOOKUP(E70,'[2]xxxx edad'!C:E,3,FALSE)</f>
        <v>7</v>
      </c>
      <c r="R70" s="21">
        <v>2</v>
      </c>
      <c r="S70" s="35">
        <f t="shared" si="4"/>
        <v>14</v>
      </c>
      <c r="T70" s="35">
        <v>0</v>
      </c>
      <c r="U70" s="35">
        <v>0</v>
      </c>
      <c r="V70" s="36">
        <v>0</v>
      </c>
      <c r="W70" s="37">
        <v>1</v>
      </c>
      <c r="X70" s="43"/>
      <c r="Y70" s="43" t="s">
        <v>1009</v>
      </c>
      <c r="Z70" s="43"/>
      <c r="AA70" s="43"/>
      <c r="AB70" s="43"/>
    </row>
    <row r="71" spans="1:28" s="6" customFormat="1" x14ac:dyDescent="0.25">
      <c r="A71" s="5" t="s">
        <v>19</v>
      </c>
      <c r="B71" s="18" t="s">
        <v>32</v>
      </c>
      <c r="C71" s="19">
        <v>286573001126</v>
      </c>
      <c r="D71" s="18" t="s">
        <v>100</v>
      </c>
      <c r="E71" s="19">
        <v>286573004541</v>
      </c>
      <c r="F71" s="18" t="s">
        <v>108</v>
      </c>
      <c r="G71" s="35" t="s">
        <v>23</v>
      </c>
      <c r="H71" s="35">
        <f>VLOOKUP(E71,[1]Hoja1!$D:$F,3,FALSE)</f>
        <v>20</v>
      </c>
      <c r="I71" s="35">
        <f>VLOOKUP(E71,[1]Hoja2!$D:$F,3,FALSE)</f>
        <v>20</v>
      </c>
      <c r="J71" s="35">
        <v>20</v>
      </c>
      <c r="K71" s="42">
        <f>VLOOKUP(E71,[2]VICTIMAS!E:F,2,FALSE)</f>
        <v>1</v>
      </c>
      <c r="L71" s="35">
        <f>VLOOKUP(E71,[2]INDIGENAS!E:F,2,FALSE)</f>
        <v>2</v>
      </c>
      <c r="M71" s="35">
        <v>0</v>
      </c>
      <c r="N71" s="21">
        <v>0</v>
      </c>
      <c r="O71" s="21">
        <f t="shared" si="5"/>
        <v>17</v>
      </c>
      <c r="P71" s="21">
        <f>VLOOKUP(E71,'[2]xxxx edad'!C:D,2,FALSE)</f>
        <v>11</v>
      </c>
      <c r="Q71" s="21">
        <f>VLOOKUP(E71,'[2]xxxx edad'!C:E,3,FALSE)</f>
        <v>6</v>
      </c>
      <c r="R71" s="21">
        <v>3</v>
      </c>
      <c r="S71" s="35">
        <f t="shared" si="4"/>
        <v>20</v>
      </c>
      <c r="T71" s="35">
        <v>0</v>
      </c>
      <c r="U71" s="35">
        <v>0</v>
      </c>
      <c r="V71" s="36">
        <v>0</v>
      </c>
      <c r="W71" s="37">
        <v>1</v>
      </c>
      <c r="X71" s="43"/>
      <c r="Y71" s="43" t="s">
        <v>1009</v>
      </c>
      <c r="Z71" s="43"/>
      <c r="AA71" s="43"/>
      <c r="AB71" s="43"/>
    </row>
    <row r="72" spans="1:28" s="6" customFormat="1" x14ac:dyDescent="0.25">
      <c r="A72" s="5" t="s">
        <v>19</v>
      </c>
      <c r="B72" s="18" t="s">
        <v>32</v>
      </c>
      <c r="C72" s="19">
        <v>286573001126</v>
      </c>
      <c r="D72" s="18" t="s">
        <v>100</v>
      </c>
      <c r="E72" s="19">
        <v>286573004559</v>
      </c>
      <c r="F72" s="18" t="s">
        <v>109</v>
      </c>
      <c r="G72" s="35" t="s">
        <v>23</v>
      </c>
      <c r="H72" s="35">
        <f>VLOOKUP(E72,[1]Hoja1!$D:$F,3,FALSE)</f>
        <v>8</v>
      </c>
      <c r="I72" s="35">
        <f>VLOOKUP(E72,[1]Hoja2!$D:$F,3,FALSE)</f>
        <v>8</v>
      </c>
      <c r="J72" s="35">
        <v>8</v>
      </c>
      <c r="K72" s="42">
        <v>0</v>
      </c>
      <c r="L72" s="35">
        <v>0</v>
      </c>
      <c r="M72" s="35">
        <v>0</v>
      </c>
      <c r="N72" s="21">
        <v>0</v>
      </c>
      <c r="O72" s="21">
        <f t="shared" si="5"/>
        <v>8</v>
      </c>
      <c r="P72" s="21">
        <f>VLOOKUP(E72,'[2]xxxx edad'!C:D,2,FALSE)</f>
        <v>5</v>
      </c>
      <c r="Q72" s="21">
        <f>VLOOKUP(E72,'[2]xxxx edad'!C:E,3,FALSE)</f>
        <v>3</v>
      </c>
      <c r="R72" s="21">
        <f>VLOOKUP(E72,'[2]xxxx edad'!C:F,4,FALSE)</f>
        <v>0</v>
      </c>
      <c r="S72" s="35">
        <f t="shared" si="4"/>
        <v>8</v>
      </c>
      <c r="T72" s="35">
        <v>0</v>
      </c>
      <c r="U72" s="35">
        <v>0</v>
      </c>
      <c r="V72" s="36">
        <v>0</v>
      </c>
      <c r="W72" s="37">
        <v>1</v>
      </c>
      <c r="X72" s="43" t="s">
        <v>1009</v>
      </c>
      <c r="Y72" s="43"/>
      <c r="Z72" s="43"/>
      <c r="AA72" s="43"/>
      <c r="AB72" s="43"/>
    </row>
    <row r="73" spans="1:28" s="6" customFormat="1" x14ac:dyDescent="0.25">
      <c r="A73" s="5" t="s">
        <v>19</v>
      </c>
      <c r="B73" s="18" t="s">
        <v>32</v>
      </c>
      <c r="C73" s="19">
        <v>286573001371</v>
      </c>
      <c r="D73" s="18" t="s">
        <v>110</v>
      </c>
      <c r="E73" s="19">
        <v>286568005300</v>
      </c>
      <c r="F73" s="18" t="s">
        <v>111</v>
      </c>
      <c r="G73" s="35" t="s">
        <v>23</v>
      </c>
      <c r="H73" s="35">
        <f>VLOOKUP(E73,[1]Hoja1!$D:$F,3,FALSE)</f>
        <v>4</v>
      </c>
      <c r="I73" s="35">
        <v>0</v>
      </c>
      <c r="J73" s="35">
        <v>4</v>
      </c>
      <c r="K73" s="42">
        <v>0</v>
      </c>
      <c r="L73" s="35">
        <v>0</v>
      </c>
      <c r="M73" s="35">
        <v>0</v>
      </c>
      <c r="N73" s="21">
        <v>0</v>
      </c>
      <c r="O73" s="21">
        <f t="shared" si="5"/>
        <v>4</v>
      </c>
      <c r="P73" s="21">
        <f>VLOOKUP(E73,'[2]xxxx edad'!C:D,2,FALSE)</f>
        <v>1</v>
      </c>
      <c r="Q73" s="21">
        <f>VLOOKUP(E73,'[2]xxxx edad'!C:E,3,FALSE)</f>
        <v>3</v>
      </c>
      <c r="R73" s="21">
        <f>VLOOKUP(E73,'[2]xxxx edad'!C:F,4,FALSE)</f>
        <v>0</v>
      </c>
      <c r="S73" s="35">
        <f t="shared" si="4"/>
        <v>0</v>
      </c>
      <c r="T73" s="35">
        <v>0</v>
      </c>
      <c r="U73" s="35">
        <v>4</v>
      </c>
      <c r="V73" s="36">
        <v>0</v>
      </c>
      <c r="W73" s="37">
        <v>1</v>
      </c>
      <c r="X73" s="43" t="s">
        <v>1009</v>
      </c>
      <c r="Y73" s="43"/>
      <c r="Z73" s="43"/>
      <c r="AA73" s="43"/>
      <c r="AB73" s="43"/>
    </row>
    <row r="74" spans="1:28" s="6" customFormat="1" x14ac:dyDescent="0.25">
      <c r="A74" s="5" t="s">
        <v>19</v>
      </c>
      <c r="B74" s="18" t="s">
        <v>32</v>
      </c>
      <c r="C74" s="19">
        <v>286573001371</v>
      </c>
      <c r="D74" s="18" t="s">
        <v>110</v>
      </c>
      <c r="E74" s="19">
        <v>286573000235</v>
      </c>
      <c r="F74" s="18" t="s">
        <v>112</v>
      </c>
      <c r="G74" s="35" t="s">
        <v>23</v>
      </c>
      <c r="H74" s="35">
        <f>VLOOKUP(E74,[1]Hoja1!$D:$F,3,FALSE)</f>
        <v>14</v>
      </c>
      <c r="I74" s="35">
        <v>0</v>
      </c>
      <c r="J74" s="35">
        <v>10</v>
      </c>
      <c r="K74" s="42">
        <f>VLOOKUP(E74,[2]VICTIMAS!E:F,2,FALSE)</f>
        <v>2</v>
      </c>
      <c r="L74" s="35">
        <f>VLOOKUP(E74,[2]INDIGENAS!E:F,2,FALSE)</f>
        <v>3</v>
      </c>
      <c r="M74" s="35">
        <v>0</v>
      </c>
      <c r="N74" s="21">
        <v>0</v>
      </c>
      <c r="O74" s="21">
        <f t="shared" si="5"/>
        <v>5</v>
      </c>
      <c r="P74" s="21">
        <f>VLOOKUP(E74,'[2]xxxx edad'!C:D,2,FALSE)</f>
        <v>3</v>
      </c>
      <c r="Q74" s="21">
        <v>7</v>
      </c>
      <c r="R74" s="21">
        <v>0</v>
      </c>
      <c r="S74" s="35">
        <f t="shared" si="4"/>
        <v>0</v>
      </c>
      <c r="T74" s="35">
        <v>0</v>
      </c>
      <c r="U74" s="35">
        <v>10</v>
      </c>
      <c r="V74" s="36">
        <v>0</v>
      </c>
      <c r="W74" s="37">
        <v>1</v>
      </c>
      <c r="X74" s="43" t="s">
        <v>1009</v>
      </c>
      <c r="Y74" s="43"/>
      <c r="Z74" s="43"/>
      <c r="AA74" s="43"/>
      <c r="AB74" s="43"/>
    </row>
    <row r="75" spans="1:28" s="6" customFormat="1" x14ac:dyDescent="0.25">
      <c r="A75" s="5" t="s">
        <v>19</v>
      </c>
      <c r="B75" s="18" t="s">
        <v>32</v>
      </c>
      <c r="C75" s="19">
        <v>286573001371</v>
      </c>
      <c r="D75" s="18" t="s">
        <v>110</v>
      </c>
      <c r="E75" s="19">
        <v>286573001207</v>
      </c>
      <c r="F75" s="18" t="s">
        <v>113</v>
      </c>
      <c r="G75" s="35" t="s">
        <v>23</v>
      </c>
      <c r="H75" s="35">
        <f>VLOOKUP(E75,[1]Hoja1!$D:$F,3,FALSE)</f>
        <v>16</v>
      </c>
      <c r="I75" s="35">
        <v>0</v>
      </c>
      <c r="J75" s="35">
        <v>16</v>
      </c>
      <c r="K75" s="42">
        <f>VLOOKUP(E75,[2]VICTIMAS!E:F,2,FALSE)</f>
        <v>1</v>
      </c>
      <c r="L75" s="35">
        <f>VLOOKUP(E75,[2]INDIGENAS!E:F,2,FALSE)</f>
        <v>1</v>
      </c>
      <c r="M75" s="35">
        <v>0</v>
      </c>
      <c r="N75" s="21">
        <v>0</v>
      </c>
      <c r="O75" s="21">
        <f t="shared" si="5"/>
        <v>14</v>
      </c>
      <c r="P75" s="21">
        <f>VLOOKUP(E75,'[2]xxxx edad'!C:D,2,FALSE)</f>
        <v>11</v>
      </c>
      <c r="Q75" s="21">
        <f>VLOOKUP(E75,'[2]xxxx edad'!C:E,3,FALSE)</f>
        <v>5</v>
      </c>
      <c r="R75" s="21">
        <f>VLOOKUP(E75,'[2]xxxx edad'!C:F,4,FALSE)</f>
        <v>0</v>
      </c>
      <c r="S75" s="35">
        <f t="shared" si="4"/>
        <v>0</v>
      </c>
      <c r="T75" s="35">
        <v>0</v>
      </c>
      <c r="U75" s="35">
        <v>16</v>
      </c>
      <c r="V75" s="36">
        <v>0</v>
      </c>
      <c r="W75" s="37">
        <v>1</v>
      </c>
      <c r="X75" s="43"/>
      <c r="Y75" s="43" t="s">
        <v>1009</v>
      </c>
      <c r="Z75" s="43"/>
      <c r="AA75" s="43"/>
      <c r="AB75" s="43"/>
    </row>
    <row r="76" spans="1:28" s="6" customFormat="1" x14ac:dyDescent="0.25">
      <c r="A76" s="5" t="s">
        <v>19</v>
      </c>
      <c r="B76" s="18" t="s">
        <v>32</v>
      </c>
      <c r="C76" s="19">
        <v>286573001371</v>
      </c>
      <c r="D76" s="18" t="s">
        <v>110</v>
      </c>
      <c r="E76" s="19">
        <v>286573001371</v>
      </c>
      <c r="F76" s="18" t="s">
        <v>114</v>
      </c>
      <c r="G76" s="35" t="s">
        <v>23</v>
      </c>
      <c r="H76" s="35">
        <f>VLOOKUP(E76,[1]Hoja1!$D:$F,3,FALSE)</f>
        <v>227</v>
      </c>
      <c r="I76" s="35">
        <v>0</v>
      </c>
      <c r="J76" s="35">
        <v>227</v>
      </c>
      <c r="K76" s="42">
        <f>VLOOKUP(E76,[2]VICTIMAS!E:F,2,FALSE)</f>
        <v>10</v>
      </c>
      <c r="L76" s="35">
        <f>VLOOKUP(E76,[2]INDIGENAS!E:F,2,FALSE)</f>
        <v>38</v>
      </c>
      <c r="M76" s="35">
        <f>VLOOKUP(E76,[2]DISCAPACIDAD!E:F,2,FALSE)</f>
        <v>2</v>
      </c>
      <c r="N76" s="21">
        <v>0</v>
      </c>
      <c r="O76" s="21">
        <f t="shared" si="5"/>
        <v>177</v>
      </c>
      <c r="P76" s="21">
        <f>VLOOKUP(E76,'[2]xxxx edad'!C:D,2,FALSE)</f>
        <v>51</v>
      </c>
      <c r="Q76" s="21">
        <f>VLOOKUP(E76,'[2]xxxx edad'!C:E,3,FALSE)</f>
        <v>86</v>
      </c>
      <c r="R76" s="21">
        <v>90</v>
      </c>
      <c r="S76" s="35">
        <f t="shared" si="4"/>
        <v>0</v>
      </c>
      <c r="T76" s="35">
        <v>0</v>
      </c>
      <c r="U76" s="35">
        <v>227</v>
      </c>
      <c r="V76" s="36">
        <v>0</v>
      </c>
      <c r="W76" s="37">
        <v>3</v>
      </c>
      <c r="X76" s="43"/>
      <c r="Y76" s="43"/>
      <c r="Z76" s="43"/>
      <c r="AA76" s="43" t="s">
        <v>1009</v>
      </c>
      <c r="AB76" s="43"/>
    </row>
    <row r="77" spans="1:28" s="6" customFormat="1" x14ac:dyDescent="0.25">
      <c r="A77" s="5" t="s">
        <v>19</v>
      </c>
      <c r="B77" s="18" t="s">
        <v>32</v>
      </c>
      <c r="C77" s="19">
        <v>286573001371</v>
      </c>
      <c r="D77" s="18" t="s">
        <v>110</v>
      </c>
      <c r="E77" s="19">
        <v>286573001436</v>
      </c>
      <c r="F77" s="18" t="s">
        <v>115</v>
      </c>
      <c r="G77" s="35" t="s">
        <v>23</v>
      </c>
      <c r="H77" s="35">
        <f>VLOOKUP(E77,[1]Hoja1!$D:$F,3,FALSE)</f>
        <v>18</v>
      </c>
      <c r="I77" s="35">
        <v>0</v>
      </c>
      <c r="J77" s="35">
        <v>18</v>
      </c>
      <c r="K77" s="42">
        <v>0</v>
      </c>
      <c r="L77" s="35">
        <f>VLOOKUP(E77,[2]INDIGENAS!E:F,2,FALSE)</f>
        <v>2</v>
      </c>
      <c r="M77" s="35">
        <v>0</v>
      </c>
      <c r="N77" s="21">
        <v>0</v>
      </c>
      <c r="O77" s="21">
        <f t="shared" si="5"/>
        <v>16</v>
      </c>
      <c r="P77" s="21">
        <f>VLOOKUP(E77,'[2]xxxx edad'!C:D,2,FALSE)</f>
        <v>9</v>
      </c>
      <c r="Q77" s="21">
        <v>9</v>
      </c>
      <c r="R77" s="21">
        <v>0</v>
      </c>
      <c r="S77" s="35">
        <f t="shared" si="4"/>
        <v>0</v>
      </c>
      <c r="T77" s="35">
        <v>0</v>
      </c>
      <c r="U77" s="35">
        <v>18</v>
      </c>
      <c r="V77" s="36">
        <v>0</v>
      </c>
      <c r="W77" s="37">
        <v>1</v>
      </c>
      <c r="X77" s="43"/>
      <c r="Y77" s="43" t="s">
        <v>1009</v>
      </c>
      <c r="Z77" s="43"/>
      <c r="AA77" s="43"/>
      <c r="AB77" s="43"/>
    </row>
    <row r="78" spans="1:28" s="6" customFormat="1" x14ac:dyDescent="0.25">
      <c r="A78" s="5" t="s">
        <v>19</v>
      </c>
      <c r="B78" s="18" t="s">
        <v>32</v>
      </c>
      <c r="C78" s="19">
        <v>286573001371</v>
      </c>
      <c r="D78" s="18" t="s">
        <v>110</v>
      </c>
      <c r="E78" s="19">
        <v>286573004567</v>
      </c>
      <c r="F78" s="18" t="s">
        <v>116</v>
      </c>
      <c r="G78" s="35" t="s">
        <v>23</v>
      </c>
      <c r="H78" s="35">
        <f>VLOOKUP(E78,[1]Hoja1!$D:$F,3,FALSE)</f>
        <v>11</v>
      </c>
      <c r="I78" s="35">
        <v>0</v>
      </c>
      <c r="J78" s="35">
        <v>10</v>
      </c>
      <c r="K78" s="42">
        <v>0</v>
      </c>
      <c r="L78" s="35">
        <v>0</v>
      </c>
      <c r="M78" s="35">
        <v>0</v>
      </c>
      <c r="N78" s="21">
        <v>0</v>
      </c>
      <c r="O78" s="21">
        <f t="shared" si="5"/>
        <v>10</v>
      </c>
      <c r="P78" s="21">
        <f>VLOOKUP(E78,'[2]xxxx edad'!C:D,2,FALSE)</f>
        <v>3</v>
      </c>
      <c r="Q78" s="21">
        <f>VLOOKUP(E78,'[2]xxxx edad'!C:E,3,FALSE)</f>
        <v>7</v>
      </c>
      <c r="R78" s="21">
        <f>VLOOKUP(E78,'[2]xxxx edad'!C:F,4,FALSE)</f>
        <v>0</v>
      </c>
      <c r="S78" s="35">
        <f t="shared" si="4"/>
        <v>0</v>
      </c>
      <c r="T78" s="35">
        <v>0</v>
      </c>
      <c r="U78" s="35">
        <v>10</v>
      </c>
      <c r="V78" s="36">
        <v>0</v>
      </c>
      <c r="W78" s="37">
        <v>1</v>
      </c>
      <c r="X78" s="43" t="s">
        <v>1009</v>
      </c>
      <c r="Y78" s="43"/>
      <c r="Z78" s="43"/>
      <c r="AA78" s="43"/>
      <c r="AB78" s="43"/>
    </row>
    <row r="79" spans="1:28" s="6" customFormat="1" x14ac:dyDescent="0.25">
      <c r="A79" s="5" t="s">
        <v>19</v>
      </c>
      <c r="B79" s="18" t="s">
        <v>32</v>
      </c>
      <c r="C79" s="19">
        <v>286573003901</v>
      </c>
      <c r="D79" s="18" t="s">
        <v>117</v>
      </c>
      <c r="E79" s="19">
        <v>286001002954</v>
      </c>
      <c r="F79" s="18" t="s">
        <v>118</v>
      </c>
      <c r="G79" s="35" t="s">
        <v>23</v>
      </c>
      <c r="H79" s="35">
        <f>VLOOKUP(E79,[1]Hoja1!$D:$F,3,FALSE)</f>
        <v>13</v>
      </c>
      <c r="I79" s="35">
        <v>0</v>
      </c>
      <c r="J79" s="35">
        <v>10</v>
      </c>
      <c r="K79" s="42">
        <v>0</v>
      </c>
      <c r="L79" s="35">
        <v>0</v>
      </c>
      <c r="M79" s="35">
        <v>0</v>
      </c>
      <c r="N79" s="21">
        <v>0</v>
      </c>
      <c r="O79" s="21">
        <f t="shared" si="5"/>
        <v>10</v>
      </c>
      <c r="P79" s="21">
        <f>VLOOKUP(E79,'[2]xxxx edad'!C:D,2,FALSE)</f>
        <v>1</v>
      </c>
      <c r="Q79" s="21">
        <v>9</v>
      </c>
      <c r="R79" s="21">
        <v>0</v>
      </c>
      <c r="S79" s="35">
        <f t="shared" si="4"/>
        <v>0</v>
      </c>
      <c r="T79" s="35">
        <v>0</v>
      </c>
      <c r="U79" s="35">
        <v>10</v>
      </c>
      <c r="V79" s="36">
        <v>0</v>
      </c>
      <c r="W79" s="37">
        <v>1</v>
      </c>
      <c r="X79" s="43" t="s">
        <v>1009</v>
      </c>
      <c r="Y79" s="43"/>
      <c r="Z79" s="43"/>
      <c r="AA79" s="43"/>
      <c r="AB79" s="43"/>
    </row>
    <row r="80" spans="1:28" s="6" customFormat="1" x14ac:dyDescent="0.25">
      <c r="A80" s="5" t="s">
        <v>19</v>
      </c>
      <c r="B80" s="18" t="s">
        <v>32</v>
      </c>
      <c r="C80" s="19">
        <v>286573003901</v>
      </c>
      <c r="D80" s="18" t="s">
        <v>117</v>
      </c>
      <c r="E80" s="19">
        <v>286573000278</v>
      </c>
      <c r="F80" s="18" t="s">
        <v>119</v>
      </c>
      <c r="G80" s="35" t="s">
        <v>23</v>
      </c>
      <c r="H80" s="35">
        <f>VLOOKUP(E80,[1]Hoja1!$D:$F,3,FALSE)</f>
        <v>5</v>
      </c>
      <c r="I80" s="35">
        <v>0</v>
      </c>
      <c r="J80" s="35">
        <v>5</v>
      </c>
      <c r="K80" s="42">
        <v>0</v>
      </c>
      <c r="L80" s="35">
        <v>0</v>
      </c>
      <c r="M80" s="35">
        <v>0</v>
      </c>
      <c r="N80" s="21">
        <v>0</v>
      </c>
      <c r="O80" s="21">
        <f t="shared" si="5"/>
        <v>5</v>
      </c>
      <c r="P80" s="21">
        <f>VLOOKUP(E80,'[2]xxxx edad'!C:D,2,FALSE)</f>
        <v>3</v>
      </c>
      <c r="Q80" s="21">
        <f>VLOOKUP(E80,'[2]xxxx edad'!C:E,3,FALSE)</f>
        <v>2</v>
      </c>
      <c r="R80" s="21">
        <f>VLOOKUP(E80,'[2]xxxx edad'!C:F,4,FALSE)</f>
        <v>0</v>
      </c>
      <c r="S80" s="35">
        <f t="shared" si="4"/>
        <v>0</v>
      </c>
      <c r="T80" s="35">
        <v>0</v>
      </c>
      <c r="U80" s="35">
        <v>5</v>
      </c>
      <c r="V80" s="36">
        <v>0</v>
      </c>
      <c r="W80" s="37">
        <v>1</v>
      </c>
      <c r="X80" s="43" t="s">
        <v>1009</v>
      </c>
      <c r="Y80" s="43"/>
      <c r="Z80" s="43"/>
      <c r="AA80" s="43"/>
      <c r="AB80" s="43"/>
    </row>
    <row r="81" spans="1:28" s="6" customFormat="1" x14ac:dyDescent="0.25">
      <c r="A81" s="5" t="s">
        <v>19</v>
      </c>
      <c r="B81" s="18" t="s">
        <v>32</v>
      </c>
      <c r="C81" s="19">
        <v>286573003901</v>
      </c>
      <c r="D81" s="18" t="s">
        <v>117</v>
      </c>
      <c r="E81" s="19">
        <v>286573000642</v>
      </c>
      <c r="F81" s="18" t="s">
        <v>120</v>
      </c>
      <c r="G81" s="35" t="s">
        <v>23</v>
      </c>
      <c r="H81" s="35">
        <f>VLOOKUP(E81,[1]Hoja1!$D:$F,3,FALSE)</f>
        <v>8</v>
      </c>
      <c r="I81" s="35">
        <v>0</v>
      </c>
      <c r="J81" s="35">
        <v>8</v>
      </c>
      <c r="K81" s="42">
        <f>VLOOKUP(E81,[2]VICTIMAS!E:F,2,FALSE)</f>
        <v>2</v>
      </c>
      <c r="L81" s="35">
        <v>0</v>
      </c>
      <c r="M81" s="35">
        <v>0</v>
      </c>
      <c r="N81" s="21">
        <v>0</v>
      </c>
      <c r="O81" s="21">
        <f t="shared" si="5"/>
        <v>6</v>
      </c>
      <c r="P81" s="21">
        <f>VLOOKUP(E81,'[2]xxxx edad'!C:D,2,FALSE)</f>
        <v>6</v>
      </c>
      <c r="Q81" s="21">
        <v>2</v>
      </c>
      <c r="R81" s="21">
        <v>0</v>
      </c>
      <c r="S81" s="35">
        <f t="shared" si="4"/>
        <v>0</v>
      </c>
      <c r="T81" s="35">
        <v>0</v>
      </c>
      <c r="U81" s="35">
        <v>8</v>
      </c>
      <c r="V81" s="36">
        <v>0</v>
      </c>
      <c r="W81" s="37">
        <v>1</v>
      </c>
      <c r="X81" s="43" t="s">
        <v>1009</v>
      </c>
      <c r="Y81" s="43"/>
      <c r="Z81" s="43"/>
      <c r="AA81" s="43"/>
      <c r="AB81" s="43"/>
    </row>
    <row r="82" spans="1:28" s="6" customFormat="1" x14ac:dyDescent="0.25">
      <c r="A82" s="5" t="s">
        <v>19</v>
      </c>
      <c r="B82" s="18" t="s">
        <v>32</v>
      </c>
      <c r="C82" s="19">
        <v>286573003901</v>
      </c>
      <c r="D82" s="18" t="s">
        <v>117</v>
      </c>
      <c r="E82" s="19">
        <v>286573003846</v>
      </c>
      <c r="F82" s="18" t="s">
        <v>121</v>
      </c>
      <c r="G82" s="35" t="s">
        <v>23</v>
      </c>
      <c r="H82" s="35">
        <f>VLOOKUP(E82,[1]Hoja1!$D:$F,3,FALSE)</f>
        <v>3</v>
      </c>
      <c r="I82" s="35">
        <v>0</v>
      </c>
      <c r="J82" s="35">
        <v>2</v>
      </c>
      <c r="K82" s="42">
        <v>0</v>
      </c>
      <c r="L82" s="35">
        <v>0</v>
      </c>
      <c r="M82" s="35">
        <v>0</v>
      </c>
      <c r="N82" s="21">
        <v>0</v>
      </c>
      <c r="O82" s="21">
        <f t="shared" si="5"/>
        <v>2</v>
      </c>
      <c r="P82" s="21">
        <f>VLOOKUP(E82,'[2]xxxx edad'!C:D,2,FALSE)</f>
        <v>0</v>
      </c>
      <c r="Q82" s="21">
        <v>2</v>
      </c>
      <c r="R82" s="21">
        <v>0</v>
      </c>
      <c r="S82" s="35">
        <f t="shared" si="4"/>
        <v>0</v>
      </c>
      <c r="T82" s="35">
        <v>0</v>
      </c>
      <c r="U82" s="35">
        <v>2</v>
      </c>
      <c r="V82" s="36">
        <v>0</v>
      </c>
      <c r="W82" s="37">
        <v>1</v>
      </c>
      <c r="X82" s="43" t="s">
        <v>1009</v>
      </c>
      <c r="Y82" s="43"/>
      <c r="Z82" s="43"/>
      <c r="AA82" s="43"/>
      <c r="AB82" s="43"/>
    </row>
    <row r="83" spans="1:28" s="6" customFormat="1" x14ac:dyDescent="0.25">
      <c r="A83" s="5" t="s">
        <v>19</v>
      </c>
      <c r="B83" s="18" t="s">
        <v>32</v>
      </c>
      <c r="C83" s="19">
        <v>286573003901</v>
      </c>
      <c r="D83" s="18" t="s">
        <v>117</v>
      </c>
      <c r="E83" s="19">
        <v>286573003862</v>
      </c>
      <c r="F83" s="18" t="s">
        <v>122</v>
      </c>
      <c r="G83" s="35" t="s">
        <v>23</v>
      </c>
      <c r="H83" s="35">
        <f>VLOOKUP(E83,[1]Hoja1!$D:$F,3,FALSE)</f>
        <v>20</v>
      </c>
      <c r="I83" s="35">
        <v>0</v>
      </c>
      <c r="J83" s="35">
        <v>9</v>
      </c>
      <c r="K83" s="42">
        <f>VLOOKUP(E83,[2]VICTIMAS!E:F,2,FALSE)</f>
        <v>1</v>
      </c>
      <c r="L83" s="35">
        <f>VLOOKUP(E83,[2]INDIGENAS!E:F,2,FALSE)</f>
        <v>1</v>
      </c>
      <c r="M83" s="35">
        <v>0</v>
      </c>
      <c r="N83" s="21">
        <v>0</v>
      </c>
      <c r="O83" s="21">
        <f t="shared" si="5"/>
        <v>7</v>
      </c>
      <c r="P83" s="21">
        <f>VLOOKUP(E83,'[2]xxxx edad'!C:D,2,FALSE)</f>
        <v>4</v>
      </c>
      <c r="Q83" s="21">
        <v>5</v>
      </c>
      <c r="R83" s="21">
        <v>0</v>
      </c>
      <c r="S83" s="35">
        <f t="shared" si="4"/>
        <v>0</v>
      </c>
      <c r="T83" s="35">
        <v>0</v>
      </c>
      <c r="U83" s="35">
        <v>9</v>
      </c>
      <c r="V83" s="36">
        <v>0</v>
      </c>
      <c r="W83" s="37">
        <v>1</v>
      </c>
      <c r="X83" s="43" t="s">
        <v>1009</v>
      </c>
      <c r="Y83" s="43"/>
      <c r="Z83" s="43"/>
      <c r="AA83" s="43"/>
      <c r="AB83" s="43"/>
    </row>
    <row r="84" spans="1:28" s="6" customFormat="1" x14ac:dyDescent="0.25">
      <c r="A84" s="5" t="s">
        <v>19</v>
      </c>
      <c r="B84" s="18" t="s">
        <v>32</v>
      </c>
      <c r="C84" s="19">
        <v>286573003901</v>
      </c>
      <c r="D84" s="18" t="s">
        <v>117</v>
      </c>
      <c r="E84" s="19">
        <v>286573003901</v>
      </c>
      <c r="F84" s="18" t="s">
        <v>123</v>
      </c>
      <c r="G84" s="35" t="s">
        <v>23</v>
      </c>
      <c r="H84" s="35">
        <f>VLOOKUP(E84,[1]Hoja1!$D:$F,3,FALSE)</f>
        <v>70</v>
      </c>
      <c r="I84" s="35">
        <f>VLOOKUP(E84,[1]Hoja2!$D:$F,3,FALSE)</f>
        <v>70</v>
      </c>
      <c r="J84" s="35">
        <v>54</v>
      </c>
      <c r="K84" s="42">
        <f>VLOOKUP(E84,[2]VICTIMAS!E:F,2,FALSE)</f>
        <v>4</v>
      </c>
      <c r="L84" s="35">
        <f>VLOOKUP(E84,[2]INDIGENAS!E:F,2,FALSE)</f>
        <v>2</v>
      </c>
      <c r="M84" s="35">
        <v>0</v>
      </c>
      <c r="N84" s="21">
        <v>0</v>
      </c>
      <c r="O84" s="21">
        <f t="shared" si="5"/>
        <v>48</v>
      </c>
      <c r="P84" s="21">
        <f>VLOOKUP(E84,'[2]xxxx edad'!C:D,2,FALSE)</f>
        <v>5</v>
      </c>
      <c r="Q84" s="21">
        <v>49</v>
      </c>
      <c r="R84" s="21">
        <v>0</v>
      </c>
      <c r="S84" s="35">
        <v>54</v>
      </c>
      <c r="T84" s="35">
        <v>0</v>
      </c>
      <c r="U84" s="35">
        <v>0</v>
      </c>
      <c r="V84" s="36">
        <v>0</v>
      </c>
      <c r="W84" s="37">
        <v>1</v>
      </c>
      <c r="X84" s="43"/>
      <c r="Y84" s="43"/>
      <c r="Z84" s="43" t="s">
        <v>1009</v>
      </c>
      <c r="AA84" s="43"/>
      <c r="AB84" s="43"/>
    </row>
    <row r="85" spans="1:28" s="6" customFormat="1" x14ac:dyDescent="0.25">
      <c r="A85" s="5" t="s">
        <v>19</v>
      </c>
      <c r="B85" s="18" t="s">
        <v>32</v>
      </c>
      <c r="C85" s="19">
        <v>286573003901</v>
      </c>
      <c r="D85" s="18" t="s">
        <v>117</v>
      </c>
      <c r="E85" s="19">
        <v>286573004281</v>
      </c>
      <c r="F85" s="18" t="s">
        <v>124</v>
      </c>
      <c r="G85" s="35" t="s">
        <v>23</v>
      </c>
      <c r="H85" s="35">
        <f>VLOOKUP(E85,[1]Hoja1!$D:$F,3,FALSE)</f>
        <v>11</v>
      </c>
      <c r="I85" s="35">
        <f>VLOOKUP(E85,[1]Hoja2!$D:$F,3,FALSE)</f>
        <v>11</v>
      </c>
      <c r="J85" s="35">
        <v>11</v>
      </c>
      <c r="K85" s="42">
        <v>0</v>
      </c>
      <c r="L85" s="35">
        <v>0</v>
      </c>
      <c r="M85" s="35">
        <v>0</v>
      </c>
      <c r="N85" s="21">
        <v>0</v>
      </c>
      <c r="O85" s="21">
        <f t="shared" si="5"/>
        <v>11</v>
      </c>
      <c r="P85" s="21">
        <f>VLOOKUP(E85,'[2]xxxx edad'!C:D,2,FALSE)</f>
        <v>2</v>
      </c>
      <c r="Q85" s="21">
        <v>9</v>
      </c>
      <c r="R85" s="21">
        <v>0</v>
      </c>
      <c r="S85" s="35">
        <f>I85</f>
        <v>11</v>
      </c>
      <c r="T85" s="35">
        <v>0</v>
      </c>
      <c r="U85" s="35">
        <v>0</v>
      </c>
      <c r="V85" s="36">
        <v>0</v>
      </c>
      <c r="W85" s="37">
        <v>1</v>
      </c>
      <c r="X85" s="43"/>
      <c r="Y85" s="43" t="s">
        <v>1009</v>
      </c>
      <c r="Z85" s="43"/>
      <c r="AA85" s="43"/>
      <c r="AB85" s="43"/>
    </row>
    <row r="86" spans="1:28" s="6" customFormat="1" x14ac:dyDescent="0.25">
      <c r="A86" s="5" t="s">
        <v>19</v>
      </c>
      <c r="B86" s="18" t="s">
        <v>32</v>
      </c>
      <c r="C86" s="19">
        <v>286573003927</v>
      </c>
      <c r="D86" s="18" t="s">
        <v>125</v>
      </c>
      <c r="E86" s="19">
        <v>286573001517</v>
      </c>
      <c r="F86" s="18" t="s">
        <v>126</v>
      </c>
      <c r="G86" s="35" t="s">
        <v>23</v>
      </c>
      <c r="H86" s="35">
        <f>VLOOKUP(E86,[1]Hoja1!$D:$F,3,FALSE)</f>
        <v>10</v>
      </c>
      <c r="I86" s="35">
        <f>VLOOKUP(E86,[1]Hoja2!$D:$F,3,FALSE)</f>
        <v>10</v>
      </c>
      <c r="J86" s="35">
        <v>9</v>
      </c>
      <c r="K86" s="42">
        <f>VLOOKUP(E86,[2]VICTIMAS!E:F,2,FALSE)</f>
        <v>1</v>
      </c>
      <c r="L86" s="35">
        <v>0</v>
      </c>
      <c r="M86" s="35">
        <v>0</v>
      </c>
      <c r="N86" s="21">
        <v>0</v>
      </c>
      <c r="O86" s="21">
        <f t="shared" si="5"/>
        <v>8</v>
      </c>
      <c r="P86" s="21">
        <f>VLOOKUP(E86,'[2]xxxx edad'!C:D,2,FALSE)</f>
        <v>4</v>
      </c>
      <c r="Q86" s="21">
        <v>5</v>
      </c>
      <c r="R86" s="21">
        <v>0</v>
      </c>
      <c r="S86" s="35">
        <v>9</v>
      </c>
      <c r="T86" s="35">
        <v>0</v>
      </c>
      <c r="U86" s="35">
        <v>0</v>
      </c>
      <c r="V86" s="36">
        <v>0</v>
      </c>
      <c r="W86" s="37">
        <v>1</v>
      </c>
      <c r="X86" s="43" t="s">
        <v>1009</v>
      </c>
      <c r="Y86" s="43"/>
      <c r="Z86" s="43"/>
      <c r="AA86" s="43"/>
      <c r="AB86" s="43"/>
    </row>
    <row r="87" spans="1:28" s="6" customFormat="1" x14ac:dyDescent="0.25">
      <c r="A87" s="5" t="s">
        <v>19</v>
      </c>
      <c r="B87" s="18" t="s">
        <v>32</v>
      </c>
      <c r="C87" s="19">
        <v>286573003927</v>
      </c>
      <c r="D87" s="18" t="s">
        <v>125</v>
      </c>
      <c r="E87" s="19">
        <v>286573001614</v>
      </c>
      <c r="F87" s="18" t="s">
        <v>127</v>
      </c>
      <c r="G87" s="35" t="s">
        <v>23</v>
      </c>
      <c r="H87" s="35">
        <v>0</v>
      </c>
      <c r="I87" s="35">
        <v>0</v>
      </c>
      <c r="J87" s="35">
        <v>0</v>
      </c>
      <c r="K87" s="42">
        <v>0</v>
      </c>
      <c r="L87" s="35">
        <v>0</v>
      </c>
      <c r="M87" s="35">
        <v>0</v>
      </c>
      <c r="N87" s="21">
        <v>0</v>
      </c>
      <c r="O87" s="21">
        <f t="shared" si="5"/>
        <v>0</v>
      </c>
      <c r="P87" s="21">
        <v>0</v>
      </c>
      <c r="Q87" s="21">
        <v>0</v>
      </c>
      <c r="R87" s="21">
        <v>0</v>
      </c>
      <c r="S87" s="35">
        <f>I87</f>
        <v>0</v>
      </c>
      <c r="T87" s="35">
        <v>0</v>
      </c>
      <c r="U87" s="35">
        <v>0</v>
      </c>
      <c r="V87" s="36">
        <v>0</v>
      </c>
      <c r="W87" s="37">
        <v>0</v>
      </c>
      <c r="X87" s="43"/>
      <c r="Y87" s="43"/>
      <c r="Z87" s="43"/>
      <c r="AA87" s="43"/>
      <c r="AB87" s="43"/>
    </row>
    <row r="88" spans="1:28" s="6" customFormat="1" x14ac:dyDescent="0.25">
      <c r="A88" s="5" t="s">
        <v>19</v>
      </c>
      <c r="B88" s="18" t="s">
        <v>32</v>
      </c>
      <c r="C88" s="19">
        <v>286573003927</v>
      </c>
      <c r="D88" s="18" t="s">
        <v>125</v>
      </c>
      <c r="E88" s="19">
        <v>286573003790</v>
      </c>
      <c r="F88" s="18" t="s">
        <v>128</v>
      </c>
      <c r="G88" s="35" t="s">
        <v>23</v>
      </c>
      <c r="H88" s="35">
        <f>VLOOKUP(E88,[1]Hoja1!$D:$F,3,FALSE)</f>
        <v>1</v>
      </c>
      <c r="I88" s="35">
        <f>VLOOKUP(E88,[1]Hoja2!$D:$F,3,FALSE)</f>
        <v>1</v>
      </c>
      <c r="J88" s="35">
        <v>1</v>
      </c>
      <c r="K88" s="42">
        <v>0</v>
      </c>
      <c r="L88" s="35">
        <v>0</v>
      </c>
      <c r="M88" s="35">
        <v>0</v>
      </c>
      <c r="N88" s="21">
        <v>0</v>
      </c>
      <c r="O88" s="21">
        <f t="shared" si="5"/>
        <v>1</v>
      </c>
      <c r="P88" s="21">
        <f>VLOOKUP(E88,'[2]xxxx edad'!C:D,2,FALSE)</f>
        <v>0</v>
      </c>
      <c r="Q88" s="21">
        <f>VLOOKUP(E88,'[2]xxxx edad'!C:E,3,FALSE)</f>
        <v>1</v>
      </c>
      <c r="R88" s="21">
        <f>VLOOKUP(E88,'[2]xxxx edad'!C:F,4,FALSE)</f>
        <v>0</v>
      </c>
      <c r="S88" s="35">
        <f>I88</f>
        <v>1</v>
      </c>
      <c r="T88" s="35">
        <v>0</v>
      </c>
      <c r="U88" s="35">
        <v>0</v>
      </c>
      <c r="V88" s="36">
        <v>0</v>
      </c>
      <c r="W88" s="37">
        <v>1</v>
      </c>
      <c r="X88" s="43" t="s">
        <v>1009</v>
      </c>
      <c r="Y88" s="43"/>
      <c r="Z88" s="43"/>
      <c r="AA88" s="43"/>
      <c r="AB88" s="43"/>
    </row>
    <row r="89" spans="1:28" s="6" customFormat="1" x14ac:dyDescent="0.25">
      <c r="A89" s="5" t="s">
        <v>19</v>
      </c>
      <c r="B89" s="18" t="s">
        <v>32</v>
      </c>
      <c r="C89" s="19">
        <v>286573003927</v>
      </c>
      <c r="D89" s="18" t="s">
        <v>125</v>
      </c>
      <c r="E89" s="19">
        <v>286573003811</v>
      </c>
      <c r="F89" s="18" t="s">
        <v>129</v>
      </c>
      <c r="G89" s="35" t="s">
        <v>23</v>
      </c>
      <c r="H89" s="35">
        <f>VLOOKUP(E89,[1]Hoja1!$D:$F,3,FALSE)</f>
        <v>35</v>
      </c>
      <c r="I89" s="35">
        <f>VLOOKUP(E89,[1]Hoja2!$D:$F,3,FALSE)</f>
        <v>35</v>
      </c>
      <c r="J89" s="35">
        <v>35</v>
      </c>
      <c r="K89" s="42">
        <f>VLOOKUP(E89,[2]VICTIMAS!E:F,2,FALSE)</f>
        <v>1</v>
      </c>
      <c r="L89" s="35">
        <f>VLOOKUP(E89,[2]INDIGENAS!E:F,2,FALSE)</f>
        <v>3</v>
      </c>
      <c r="M89" s="35">
        <v>0</v>
      </c>
      <c r="N89" s="21">
        <v>0</v>
      </c>
      <c r="O89" s="21">
        <f t="shared" si="5"/>
        <v>31</v>
      </c>
      <c r="P89" s="21">
        <f>VLOOKUP(E89,'[2]xxxx edad'!C:D,2,FALSE)</f>
        <v>15</v>
      </c>
      <c r="Q89" s="21">
        <v>20</v>
      </c>
      <c r="R89" s="21">
        <v>0</v>
      </c>
      <c r="S89" s="35">
        <f>I89</f>
        <v>35</v>
      </c>
      <c r="T89" s="35">
        <v>0</v>
      </c>
      <c r="U89" s="35">
        <v>0</v>
      </c>
      <c r="V89" s="36">
        <v>0</v>
      </c>
      <c r="W89" s="37">
        <v>1</v>
      </c>
      <c r="X89" s="43"/>
      <c r="Y89" s="43" t="s">
        <v>1009</v>
      </c>
      <c r="Z89" s="43"/>
      <c r="AA89" s="43"/>
      <c r="AB89" s="43"/>
    </row>
    <row r="90" spans="1:28" s="6" customFormat="1" x14ac:dyDescent="0.25">
      <c r="A90" s="5" t="s">
        <v>19</v>
      </c>
      <c r="B90" s="18" t="s">
        <v>32</v>
      </c>
      <c r="C90" s="19">
        <v>286573003927</v>
      </c>
      <c r="D90" s="18" t="s">
        <v>125</v>
      </c>
      <c r="E90" s="19">
        <v>286573003927</v>
      </c>
      <c r="F90" s="18" t="s">
        <v>130</v>
      </c>
      <c r="G90" s="35" t="s">
        <v>23</v>
      </c>
      <c r="H90" s="35">
        <f>VLOOKUP(E90,[1]Hoja1!$D:$F,3,FALSE)</f>
        <v>197</v>
      </c>
      <c r="I90" s="35">
        <f>VLOOKUP(E90,[1]Hoja2!$D:$F,3,FALSE)</f>
        <v>197</v>
      </c>
      <c r="J90" s="35">
        <v>192</v>
      </c>
      <c r="K90" s="42">
        <f>VLOOKUP(E90,[2]VICTIMAS!E:F,2,FALSE)</f>
        <v>14</v>
      </c>
      <c r="L90" s="35">
        <f>VLOOKUP(E90,[2]INDIGENAS!E:F,2,FALSE)</f>
        <v>26</v>
      </c>
      <c r="M90" s="35">
        <v>0</v>
      </c>
      <c r="N90" s="21">
        <v>0</v>
      </c>
      <c r="O90" s="21">
        <f t="shared" si="5"/>
        <v>152</v>
      </c>
      <c r="P90" s="21">
        <f>VLOOKUP(E90,'[2]xxxx edad'!C:D,2,FALSE)</f>
        <v>38</v>
      </c>
      <c r="Q90" s="21">
        <v>61</v>
      </c>
      <c r="R90" s="21">
        <f>VLOOKUP(E90,'[2]xxxx edad'!C:F,4,FALSE)</f>
        <v>93</v>
      </c>
      <c r="S90" s="35">
        <v>192</v>
      </c>
      <c r="T90" s="35">
        <v>0</v>
      </c>
      <c r="U90" s="35">
        <v>0</v>
      </c>
      <c r="V90" s="36">
        <v>0</v>
      </c>
      <c r="W90" s="37">
        <v>3</v>
      </c>
      <c r="X90" s="43"/>
      <c r="Y90" s="43"/>
      <c r="Z90" s="43"/>
      <c r="AA90" s="43" t="s">
        <v>1009</v>
      </c>
      <c r="AB90" s="43"/>
    </row>
    <row r="91" spans="1:28" s="6" customFormat="1" x14ac:dyDescent="0.25">
      <c r="A91" s="5" t="s">
        <v>19</v>
      </c>
      <c r="B91" s="18" t="s">
        <v>32</v>
      </c>
      <c r="C91" s="19">
        <v>286573003927</v>
      </c>
      <c r="D91" s="18" t="s">
        <v>125</v>
      </c>
      <c r="E91" s="19">
        <v>286573004028</v>
      </c>
      <c r="F91" s="18" t="s">
        <v>131</v>
      </c>
      <c r="G91" s="35" t="s">
        <v>23</v>
      </c>
      <c r="H91" s="35">
        <f>VLOOKUP(E91,[1]Hoja1!$D:$F,3,FALSE)</f>
        <v>9</v>
      </c>
      <c r="I91" s="35">
        <f>VLOOKUP(E91,[1]Hoja2!$D:$F,3,FALSE)</f>
        <v>9</v>
      </c>
      <c r="J91" s="35">
        <v>9</v>
      </c>
      <c r="K91" s="42">
        <f>VLOOKUP(E91,[2]VICTIMAS!E:F,2,FALSE)</f>
        <v>1</v>
      </c>
      <c r="L91" s="35">
        <v>0</v>
      </c>
      <c r="M91" s="35">
        <v>0</v>
      </c>
      <c r="N91" s="21">
        <v>0</v>
      </c>
      <c r="O91" s="21">
        <f t="shared" si="5"/>
        <v>8</v>
      </c>
      <c r="P91" s="21">
        <f>VLOOKUP(E91,'[2]xxxx edad'!C:D,2,FALSE)</f>
        <v>2</v>
      </c>
      <c r="Q91" s="21">
        <v>7</v>
      </c>
      <c r="R91" s="21">
        <v>0</v>
      </c>
      <c r="S91" s="35">
        <f>I91</f>
        <v>9</v>
      </c>
      <c r="T91" s="35">
        <v>0</v>
      </c>
      <c r="U91" s="35">
        <v>0</v>
      </c>
      <c r="V91" s="36">
        <v>0</v>
      </c>
      <c r="W91" s="37">
        <v>1</v>
      </c>
      <c r="X91" s="43" t="s">
        <v>1009</v>
      </c>
      <c r="Y91" s="43"/>
      <c r="Z91" s="43"/>
      <c r="AA91" s="43"/>
      <c r="AB91" s="43"/>
    </row>
    <row r="92" spans="1:28" s="6" customFormat="1" x14ac:dyDescent="0.25">
      <c r="A92" s="5" t="s">
        <v>19</v>
      </c>
      <c r="B92" s="18" t="s">
        <v>32</v>
      </c>
      <c r="C92" s="19">
        <v>286573003935</v>
      </c>
      <c r="D92" s="18" t="s">
        <v>132</v>
      </c>
      <c r="E92" s="19">
        <v>286573000154</v>
      </c>
      <c r="F92" s="18" t="s">
        <v>133</v>
      </c>
      <c r="G92" s="35" t="s">
        <v>23</v>
      </c>
      <c r="H92" s="35">
        <f>VLOOKUP(E92,[1]Hoja1!$D:$F,3,FALSE)</f>
        <v>6</v>
      </c>
      <c r="I92" s="35">
        <f>VLOOKUP(E92,[1]Hoja2!$D:$F,3,FALSE)</f>
        <v>6</v>
      </c>
      <c r="J92" s="35">
        <v>6</v>
      </c>
      <c r="K92" s="42">
        <f>VLOOKUP(E92,[2]VICTIMAS!E:F,2,FALSE)</f>
        <v>2</v>
      </c>
      <c r="L92" s="35">
        <f>VLOOKUP(E92,[2]INDIGENAS!E:F,2,FALSE)</f>
        <v>3</v>
      </c>
      <c r="M92" s="35">
        <v>0</v>
      </c>
      <c r="N92" s="21">
        <v>0</v>
      </c>
      <c r="O92" s="21">
        <f t="shared" si="5"/>
        <v>1</v>
      </c>
      <c r="P92" s="21">
        <f>VLOOKUP(E92,'[2]xxxx edad'!C:D,2,FALSE)</f>
        <v>3</v>
      </c>
      <c r="Q92" s="21">
        <f>VLOOKUP(E92,'[2]xxxx edad'!C:E,3,FALSE)</f>
        <v>3</v>
      </c>
      <c r="R92" s="21">
        <f>VLOOKUP(E92,'[2]xxxx edad'!C:F,4,FALSE)</f>
        <v>0</v>
      </c>
      <c r="S92" s="35">
        <f>I92</f>
        <v>6</v>
      </c>
      <c r="T92" s="35">
        <v>0</v>
      </c>
      <c r="U92" s="35">
        <v>0</v>
      </c>
      <c r="V92" s="36">
        <v>0</v>
      </c>
      <c r="W92" s="37">
        <v>1</v>
      </c>
      <c r="X92" s="43" t="s">
        <v>1009</v>
      </c>
      <c r="Y92" s="43"/>
      <c r="Z92" s="43"/>
      <c r="AA92" s="43"/>
      <c r="AB92" s="43"/>
    </row>
    <row r="93" spans="1:28" s="6" customFormat="1" x14ac:dyDescent="0.25">
      <c r="A93" s="5" t="s">
        <v>19</v>
      </c>
      <c r="B93" s="18" t="s">
        <v>32</v>
      </c>
      <c r="C93" s="19">
        <v>286573003935</v>
      </c>
      <c r="D93" s="18" t="s">
        <v>132</v>
      </c>
      <c r="E93" s="19">
        <v>286573000600</v>
      </c>
      <c r="F93" s="18" t="s">
        <v>134</v>
      </c>
      <c r="G93" s="35" t="s">
        <v>23</v>
      </c>
      <c r="H93" s="35">
        <f>VLOOKUP(E93,[1]Hoja1!$D:$F,3,FALSE)</f>
        <v>10</v>
      </c>
      <c r="I93" s="35">
        <f>VLOOKUP(E93,[1]Hoja2!$D:$F,3,FALSE)</f>
        <v>10</v>
      </c>
      <c r="J93" s="35">
        <v>10</v>
      </c>
      <c r="K93" s="42">
        <f>VLOOKUP(E93,[2]VICTIMAS!E:F,2,FALSE)</f>
        <v>2</v>
      </c>
      <c r="L93" s="35">
        <v>0</v>
      </c>
      <c r="M93" s="35">
        <f>VLOOKUP(E93,[2]DISCAPACIDAD!E:F,2,FALSE)</f>
        <v>1</v>
      </c>
      <c r="N93" s="21">
        <v>0</v>
      </c>
      <c r="O93" s="21">
        <f t="shared" si="5"/>
        <v>7</v>
      </c>
      <c r="P93" s="21">
        <f>VLOOKUP(E93,'[2]xxxx edad'!C:D,2,FALSE)</f>
        <v>6</v>
      </c>
      <c r="Q93" s="21">
        <f>VLOOKUP(E93,'[2]xxxx edad'!C:E,3,FALSE)</f>
        <v>4</v>
      </c>
      <c r="R93" s="21">
        <f>VLOOKUP(E93,'[2]xxxx edad'!C:F,4,FALSE)</f>
        <v>0</v>
      </c>
      <c r="S93" s="35">
        <f>I93</f>
        <v>10</v>
      </c>
      <c r="T93" s="35">
        <v>0</v>
      </c>
      <c r="U93" s="35">
        <v>0</v>
      </c>
      <c r="V93" s="36">
        <v>0</v>
      </c>
      <c r="W93" s="37">
        <v>1</v>
      </c>
      <c r="X93" s="43" t="s">
        <v>1009</v>
      </c>
      <c r="Y93" s="43"/>
      <c r="Z93" s="43"/>
      <c r="AA93" s="43"/>
      <c r="AB93" s="43"/>
    </row>
    <row r="94" spans="1:28" s="6" customFormat="1" x14ac:dyDescent="0.25">
      <c r="A94" s="5" t="s">
        <v>19</v>
      </c>
      <c r="B94" s="18" t="s">
        <v>32</v>
      </c>
      <c r="C94" s="19">
        <v>286573003935</v>
      </c>
      <c r="D94" s="18" t="s">
        <v>132</v>
      </c>
      <c r="E94" s="19">
        <v>286573000669</v>
      </c>
      <c r="F94" s="18" t="s">
        <v>135</v>
      </c>
      <c r="G94" s="35" t="s">
        <v>23</v>
      </c>
      <c r="H94" s="35">
        <f>VLOOKUP(E94,[1]Hoja1!$D:$F,3,FALSE)</f>
        <v>4</v>
      </c>
      <c r="I94" s="35">
        <f>VLOOKUP(E94,[1]Hoja2!$D:$F,3,FALSE)</f>
        <v>4</v>
      </c>
      <c r="J94" s="35">
        <v>3</v>
      </c>
      <c r="K94" s="42">
        <f>VLOOKUP(E94,[2]VICTIMAS!E:F,2,FALSE)</f>
        <v>2</v>
      </c>
      <c r="L94" s="35">
        <v>0</v>
      </c>
      <c r="M94" s="35">
        <v>0</v>
      </c>
      <c r="N94" s="21">
        <v>0</v>
      </c>
      <c r="O94" s="21">
        <f t="shared" si="5"/>
        <v>1</v>
      </c>
      <c r="P94" s="21">
        <f>VLOOKUP(E94,'[2]xxxx edad'!C:D,2,FALSE)</f>
        <v>3</v>
      </c>
      <c r="Q94" s="21">
        <v>0</v>
      </c>
      <c r="R94" s="21">
        <f>VLOOKUP(E94,'[2]xxxx edad'!C:F,4,FALSE)</f>
        <v>0</v>
      </c>
      <c r="S94" s="35">
        <v>3</v>
      </c>
      <c r="T94" s="35">
        <v>0</v>
      </c>
      <c r="U94" s="35">
        <v>0</v>
      </c>
      <c r="V94" s="36">
        <v>0</v>
      </c>
      <c r="W94" s="37">
        <v>1</v>
      </c>
      <c r="X94" s="43" t="s">
        <v>1009</v>
      </c>
      <c r="Y94" s="43"/>
      <c r="Z94" s="43"/>
      <c r="AA94" s="43"/>
      <c r="AB94" s="43"/>
    </row>
    <row r="95" spans="1:28" s="6" customFormat="1" x14ac:dyDescent="0.25">
      <c r="A95" s="5" t="s">
        <v>19</v>
      </c>
      <c r="B95" s="18" t="s">
        <v>32</v>
      </c>
      <c r="C95" s="19">
        <v>286573003935</v>
      </c>
      <c r="D95" s="18" t="s">
        <v>132</v>
      </c>
      <c r="E95" s="19">
        <v>286573000715</v>
      </c>
      <c r="F95" s="18" t="s">
        <v>136</v>
      </c>
      <c r="G95" s="35" t="s">
        <v>23</v>
      </c>
      <c r="H95" s="35">
        <f>VLOOKUP(E95,[1]Hoja1!$D:$F,3,FALSE)</f>
        <v>15</v>
      </c>
      <c r="I95" s="35">
        <f>VLOOKUP(E95,[1]Hoja2!$D:$F,3,FALSE)</f>
        <v>15</v>
      </c>
      <c r="J95" s="35">
        <v>15</v>
      </c>
      <c r="K95" s="42">
        <f>VLOOKUP(E95,[2]VICTIMAS!E:F,2,FALSE)</f>
        <v>1</v>
      </c>
      <c r="L95" s="35">
        <f>VLOOKUP(E95,[2]INDIGENAS!E:F,2,FALSE)</f>
        <v>2</v>
      </c>
      <c r="M95" s="35">
        <v>0</v>
      </c>
      <c r="N95" s="21">
        <v>0</v>
      </c>
      <c r="O95" s="21">
        <f t="shared" si="5"/>
        <v>12</v>
      </c>
      <c r="P95" s="21">
        <f>VLOOKUP(E95,'[2]xxxx edad'!C:D,2,FALSE)</f>
        <v>6</v>
      </c>
      <c r="Q95" s="21">
        <f>VLOOKUP(E95,'[2]xxxx edad'!C:E,3,FALSE)</f>
        <v>9</v>
      </c>
      <c r="R95" s="21">
        <f>VLOOKUP(E95,'[2]xxxx edad'!C:F,4,FALSE)</f>
        <v>0</v>
      </c>
      <c r="S95" s="35">
        <f t="shared" ref="S95:S102" si="6">I95</f>
        <v>15</v>
      </c>
      <c r="T95" s="35">
        <v>0</v>
      </c>
      <c r="U95" s="35">
        <v>0</v>
      </c>
      <c r="V95" s="36">
        <v>0</v>
      </c>
      <c r="W95" s="37">
        <v>1</v>
      </c>
      <c r="X95" s="43"/>
      <c r="Y95" s="43" t="s">
        <v>1009</v>
      </c>
      <c r="Z95" s="43"/>
      <c r="AA95" s="43"/>
      <c r="AB95" s="43"/>
    </row>
    <row r="96" spans="1:28" s="6" customFormat="1" x14ac:dyDescent="0.25">
      <c r="A96" s="5" t="s">
        <v>19</v>
      </c>
      <c r="B96" s="18" t="s">
        <v>32</v>
      </c>
      <c r="C96" s="19">
        <v>286573003935</v>
      </c>
      <c r="D96" s="18" t="s">
        <v>132</v>
      </c>
      <c r="E96" s="19">
        <v>286573003935</v>
      </c>
      <c r="F96" s="18" t="s">
        <v>137</v>
      </c>
      <c r="G96" s="35" t="s">
        <v>23</v>
      </c>
      <c r="H96" s="35">
        <f>VLOOKUP(E96,[1]Hoja1!$D:$F,3,FALSE)</f>
        <v>41</v>
      </c>
      <c r="I96" s="35">
        <f>VLOOKUP(E96,[1]Hoja2!$D:$F,3,FALSE)</f>
        <v>41</v>
      </c>
      <c r="J96" s="35">
        <v>41</v>
      </c>
      <c r="K96" s="42">
        <f>VLOOKUP(E96,[2]VICTIMAS!E:F,2,FALSE)</f>
        <v>14</v>
      </c>
      <c r="L96" s="35">
        <f>VLOOKUP(E96,[2]INDIGENAS!E:F,2,FALSE)</f>
        <v>3</v>
      </c>
      <c r="M96" s="35">
        <v>0</v>
      </c>
      <c r="N96" s="21">
        <v>0</v>
      </c>
      <c r="O96" s="21">
        <f t="shared" si="5"/>
        <v>24</v>
      </c>
      <c r="P96" s="21">
        <f>VLOOKUP(E96,'[2]xxxx edad'!C:D,2,FALSE)</f>
        <v>6</v>
      </c>
      <c r="Q96" s="21">
        <f>VLOOKUP(E96,'[2]xxxx edad'!C:E,3,FALSE)</f>
        <v>23</v>
      </c>
      <c r="R96" s="21">
        <f>VLOOKUP(E96,'[2]xxxx edad'!C:F,4,FALSE)</f>
        <v>12</v>
      </c>
      <c r="S96" s="35">
        <f t="shared" si="6"/>
        <v>41</v>
      </c>
      <c r="T96" s="35">
        <v>0</v>
      </c>
      <c r="U96" s="35">
        <v>0</v>
      </c>
      <c r="V96" s="36">
        <v>0</v>
      </c>
      <c r="W96" s="37">
        <v>1</v>
      </c>
      <c r="X96" s="43"/>
      <c r="Y96" s="43" t="s">
        <v>1009</v>
      </c>
      <c r="Z96" s="43"/>
      <c r="AA96" s="43"/>
      <c r="AB96" s="43"/>
    </row>
    <row r="97" spans="1:28" s="6" customFormat="1" x14ac:dyDescent="0.25">
      <c r="A97" s="5" t="s">
        <v>19</v>
      </c>
      <c r="B97" s="18" t="s">
        <v>32</v>
      </c>
      <c r="C97" s="19">
        <v>286573003935</v>
      </c>
      <c r="D97" s="18" t="s">
        <v>132</v>
      </c>
      <c r="E97" s="19">
        <v>286573003951</v>
      </c>
      <c r="F97" s="18" t="s">
        <v>138</v>
      </c>
      <c r="G97" s="35" t="s">
        <v>23</v>
      </c>
      <c r="H97" s="35">
        <f>VLOOKUP(E97,[1]Hoja1!$D:$F,3,FALSE)</f>
        <v>3</v>
      </c>
      <c r="I97" s="35">
        <f>VLOOKUP(E97,[1]Hoja2!$D:$F,3,FALSE)</f>
        <v>3</v>
      </c>
      <c r="J97" s="35">
        <v>3</v>
      </c>
      <c r="K97" s="42">
        <f>VLOOKUP(E97,[2]VICTIMAS!E:F,2,FALSE)</f>
        <v>3</v>
      </c>
      <c r="L97" s="35">
        <v>0</v>
      </c>
      <c r="M97" s="35">
        <v>0</v>
      </c>
      <c r="N97" s="21">
        <v>0</v>
      </c>
      <c r="O97" s="21">
        <f t="shared" si="5"/>
        <v>0</v>
      </c>
      <c r="P97" s="21">
        <f>VLOOKUP(E97,'[2]xxxx edad'!C:D,2,FALSE)</f>
        <v>1</v>
      </c>
      <c r="Q97" s="21">
        <f>VLOOKUP(E97,'[2]xxxx edad'!C:E,3,FALSE)</f>
        <v>2</v>
      </c>
      <c r="R97" s="21">
        <f>VLOOKUP(E97,'[2]xxxx edad'!C:F,4,FALSE)</f>
        <v>0</v>
      </c>
      <c r="S97" s="35">
        <f t="shared" si="6"/>
        <v>3</v>
      </c>
      <c r="T97" s="35">
        <v>0</v>
      </c>
      <c r="U97" s="35">
        <v>0</v>
      </c>
      <c r="V97" s="36">
        <v>0</v>
      </c>
      <c r="W97" s="37">
        <v>1</v>
      </c>
      <c r="X97" s="43" t="s">
        <v>1009</v>
      </c>
      <c r="Y97" s="43"/>
      <c r="Z97" s="43"/>
      <c r="AA97" s="43"/>
      <c r="AB97" s="43"/>
    </row>
    <row r="98" spans="1:28" s="6" customFormat="1" x14ac:dyDescent="0.25">
      <c r="A98" s="5" t="s">
        <v>19</v>
      </c>
      <c r="B98" s="18" t="s">
        <v>32</v>
      </c>
      <c r="C98" s="19">
        <v>286573003978</v>
      </c>
      <c r="D98" s="18" t="s">
        <v>139</v>
      </c>
      <c r="E98" s="19">
        <v>286573001304</v>
      </c>
      <c r="F98" s="18" t="s">
        <v>140</v>
      </c>
      <c r="G98" s="35" t="s">
        <v>23</v>
      </c>
      <c r="H98" s="35">
        <f>VLOOKUP(E98,[1]Hoja1!$D:$F,3,FALSE)</f>
        <v>6</v>
      </c>
      <c r="I98" s="35">
        <v>0</v>
      </c>
      <c r="J98" s="35">
        <v>6</v>
      </c>
      <c r="K98" s="42">
        <v>0</v>
      </c>
      <c r="L98" s="35">
        <v>0</v>
      </c>
      <c r="M98" s="35">
        <v>0</v>
      </c>
      <c r="N98" s="21">
        <v>0</v>
      </c>
      <c r="O98" s="21">
        <f t="shared" si="5"/>
        <v>6</v>
      </c>
      <c r="P98" s="21">
        <f>VLOOKUP(E98,'[2]xxxx edad'!C:D,2,FALSE)</f>
        <v>0</v>
      </c>
      <c r="Q98" s="21">
        <v>6</v>
      </c>
      <c r="R98" s="21">
        <v>0</v>
      </c>
      <c r="S98" s="35">
        <f t="shared" si="6"/>
        <v>0</v>
      </c>
      <c r="T98" s="35">
        <v>0</v>
      </c>
      <c r="U98" s="35">
        <v>6</v>
      </c>
      <c r="V98" s="36">
        <v>0</v>
      </c>
      <c r="W98" s="37">
        <v>1</v>
      </c>
      <c r="X98" s="43" t="s">
        <v>1009</v>
      </c>
      <c r="Y98" s="43"/>
      <c r="Z98" s="43"/>
      <c r="AA98" s="43"/>
      <c r="AB98" s="43"/>
    </row>
    <row r="99" spans="1:28" s="6" customFormat="1" x14ac:dyDescent="0.25">
      <c r="A99" s="5" t="s">
        <v>19</v>
      </c>
      <c r="B99" s="18" t="s">
        <v>32</v>
      </c>
      <c r="C99" s="19">
        <v>286573003978</v>
      </c>
      <c r="D99" s="18" t="s">
        <v>139</v>
      </c>
      <c r="E99" s="19">
        <v>286573001321</v>
      </c>
      <c r="F99" s="18" t="s">
        <v>141</v>
      </c>
      <c r="G99" s="35" t="s">
        <v>23</v>
      </c>
      <c r="H99" s="35">
        <f>VLOOKUP(E99,[1]Hoja1!$D:$F,3,FALSE)</f>
        <v>5</v>
      </c>
      <c r="I99" s="35">
        <v>0</v>
      </c>
      <c r="J99" s="35">
        <v>5</v>
      </c>
      <c r="K99" s="42">
        <f>VLOOKUP(E99,[2]VICTIMAS!E:F,2,FALSE)</f>
        <v>1</v>
      </c>
      <c r="L99" s="35">
        <v>0</v>
      </c>
      <c r="M99" s="35">
        <v>0</v>
      </c>
      <c r="N99" s="21">
        <v>0</v>
      </c>
      <c r="O99" s="21">
        <f t="shared" si="5"/>
        <v>4</v>
      </c>
      <c r="P99" s="21">
        <f>VLOOKUP(E99,'[2]xxxx edad'!C:D,2,FALSE)</f>
        <v>1</v>
      </c>
      <c r="Q99" s="21">
        <f>VLOOKUP(E99,'[2]xxxx edad'!C:E,3,FALSE)</f>
        <v>4</v>
      </c>
      <c r="R99" s="21">
        <f>VLOOKUP(E99,'[2]xxxx edad'!C:F,4,FALSE)</f>
        <v>0</v>
      </c>
      <c r="S99" s="35">
        <f t="shared" si="6"/>
        <v>0</v>
      </c>
      <c r="T99" s="35">
        <v>0</v>
      </c>
      <c r="U99" s="35">
        <v>5</v>
      </c>
      <c r="V99" s="36">
        <v>0</v>
      </c>
      <c r="W99" s="37">
        <v>1</v>
      </c>
      <c r="X99" s="43" t="s">
        <v>1009</v>
      </c>
      <c r="Y99" s="43"/>
      <c r="Z99" s="43"/>
      <c r="AA99" s="43"/>
      <c r="AB99" s="43"/>
    </row>
    <row r="100" spans="1:28" s="6" customFormat="1" x14ac:dyDescent="0.25">
      <c r="A100" s="5" t="s">
        <v>19</v>
      </c>
      <c r="B100" s="18" t="s">
        <v>32</v>
      </c>
      <c r="C100" s="19">
        <v>286573003978</v>
      </c>
      <c r="D100" s="18" t="s">
        <v>139</v>
      </c>
      <c r="E100" s="19">
        <v>286573001428</v>
      </c>
      <c r="F100" s="18" t="s">
        <v>142</v>
      </c>
      <c r="G100" s="35" t="s">
        <v>23</v>
      </c>
      <c r="H100" s="35">
        <f>VLOOKUP(E100,[1]Hoja1!$D:$F,3,FALSE)</f>
        <v>6</v>
      </c>
      <c r="I100" s="35">
        <v>0</v>
      </c>
      <c r="J100" s="35">
        <v>5</v>
      </c>
      <c r="K100" s="42">
        <v>0</v>
      </c>
      <c r="L100" s="35">
        <v>0</v>
      </c>
      <c r="M100" s="35">
        <v>0</v>
      </c>
      <c r="N100" s="21">
        <v>0</v>
      </c>
      <c r="O100" s="21">
        <f t="shared" si="5"/>
        <v>5</v>
      </c>
      <c r="P100" s="21">
        <v>2</v>
      </c>
      <c r="Q100" s="21">
        <f>VLOOKUP(E100,'[2]xxxx edad'!C:E,3,FALSE)</f>
        <v>3</v>
      </c>
      <c r="R100" s="21">
        <f>VLOOKUP(E100,'[2]xxxx edad'!C:F,4,FALSE)</f>
        <v>0</v>
      </c>
      <c r="S100" s="35">
        <f t="shared" si="6"/>
        <v>0</v>
      </c>
      <c r="T100" s="35">
        <v>0</v>
      </c>
      <c r="U100" s="35">
        <v>5</v>
      </c>
      <c r="V100" s="36">
        <v>0</v>
      </c>
      <c r="W100" s="37">
        <v>1</v>
      </c>
      <c r="X100" s="43" t="s">
        <v>1009</v>
      </c>
      <c r="Y100" s="43"/>
      <c r="Z100" s="43"/>
      <c r="AA100" s="43"/>
      <c r="AB100" s="43"/>
    </row>
    <row r="101" spans="1:28" s="6" customFormat="1" x14ac:dyDescent="0.25">
      <c r="A101" s="5" t="s">
        <v>19</v>
      </c>
      <c r="B101" s="18" t="s">
        <v>32</v>
      </c>
      <c r="C101" s="19">
        <v>286573003978</v>
      </c>
      <c r="D101" s="18" t="s">
        <v>139</v>
      </c>
      <c r="E101" s="19">
        <v>286573001487</v>
      </c>
      <c r="F101" s="18" t="s">
        <v>143</v>
      </c>
      <c r="G101" s="35" t="s">
        <v>23</v>
      </c>
      <c r="H101" s="35">
        <f>VLOOKUP(E101,[1]Hoja1!$D:$F,3,FALSE)</f>
        <v>9</v>
      </c>
      <c r="I101" s="35">
        <v>0</v>
      </c>
      <c r="J101" s="35">
        <v>9</v>
      </c>
      <c r="K101" s="42">
        <v>0</v>
      </c>
      <c r="L101" s="35">
        <v>0</v>
      </c>
      <c r="M101" s="35">
        <v>0</v>
      </c>
      <c r="N101" s="21">
        <v>0</v>
      </c>
      <c r="O101" s="21">
        <f t="shared" si="5"/>
        <v>9</v>
      </c>
      <c r="P101" s="21">
        <f>VLOOKUP(E101,'[2]xxxx edad'!C:D,2,FALSE)</f>
        <v>5</v>
      </c>
      <c r="Q101" s="21">
        <f>VLOOKUP(E101,'[2]xxxx edad'!C:E,3,FALSE)</f>
        <v>4</v>
      </c>
      <c r="R101" s="21">
        <f>VLOOKUP(E101,'[2]xxxx edad'!C:F,4,FALSE)</f>
        <v>0</v>
      </c>
      <c r="S101" s="35">
        <f t="shared" si="6"/>
        <v>0</v>
      </c>
      <c r="T101" s="35">
        <v>0</v>
      </c>
      <c r="U101" s="35">
        <v>9</v>
      </c>
      <c r="V101" s="36">
        <v>0</v>
      </c>
      <c r="W101" s="37">
        <v>1</v>
      </c>
      <c r="X101" s="43" t="s">
        <v>1009</v>
      </c>
      <c r="Y101" s="43"/>
      <c r="Z101" s="43"/>
      <c r="AA101" s="43"/>
      <c r="AB101" s="43"/>
    </row>
    <row r="102" spans="1:28" s="6" customFormat="1" x14ac:dyDescent="0.25">
      <c r="A102" s="5" t="s">
        <v>19</v>
      </c>
      <c r="B102" s="18" t="s">
        <v>32</v>
      </c>
      <c r="C102" s="19">
        <v>286573003978</v>
      </c>
      <c r="D102" s="18" t="s">
        <v>139</v>
      </c>
      <c r="E102" s="19">
        <v>286573001592</v>
      </c>
      <c r="F102" s="18" t="s">
        <v>144</v>
      </c>
      <c r="G102" s="35" t="s">
        <v>23</v>
      </c>
      <c r="H102" s="35">
        <f>VLOOKUP(E102,[1]Hoja1!$D:$F,3,FALSE)</f>
        <v>11</v>
      </c>
      <c r="I102" s="35">
        <v>0</v>
      </c>
      <c r="J102" s="35">
        <v>5</v>
      </c>
      <c r="K102" s="42">
        <f>VLOOKUP(E102,[2]VICTIMAS!E:F,2,FALSE)</f>
        <v>1</v>
      </c>
      <c r="L102" s="35">
        <f>VLOOKUP(E102,[2]INDIGENAS!E:F,2,FALSE)</f>
        <v>1</v>
      </c>
      <c r="M102" s="35">
        <f>VLOOKUP(E102,[2]DISCAPACIDAD!E:F,2,FALSE)</f>
        <v>1</v>
      </c>
      <c r="N102" s="21">
        <v>0</v>
      </c>
      <c r="O102" s="21">
        <f t="shared" si="5"/>
        <v>2</v>
      </c>
      <c r="P102" s="21">
        <v>0</v>
      </c>
      <c r="Q102" s="21">
        <v>5</v>
      </c>
      <c r="R102" s="21">
        <f>VLOOKUP(E102,'[2]xxxx edad'!C:F,4,FALSE)</f>
        <v>0</v>
      </c>
      <c r="S102" s="35">
        <f t="shared" si="6"/>
        <v>0</v>
      </c>
      <c r="T102" s="35">
        <v>0</v>
      </c>
      <c r="U102" s="35">
        <v>5</v>
      </c>
      <c r="V102" s="36">
        <v>0</v>
      </c>
      <c r="W102" s="37">
        <v>1</v>
      </c>
      <c r="X102" s="43" t="s">
        <v>1009</v>
      </c>
      <c r="Y102" s="43"/>
      <c r="Z102" s="43"/>
      <c r="AA102" s="43"/>
      <c r="AB102" s="43"/>
    </row>
    <row r="103" spans="1:28" s="6" customFormat="1" x14ac:dyDescent="0.25">
      <c r="A103" s="5" t="s">
        <v>19</v>
      </c>
      <c r="B103" s="18" t="s">
        <v>32</v>
      </c>
      <c r="C103" s="19">
        <v>286573003978</v>
      </c>
      <c r="D103" s="18" t="s">
        <v>139</v>
      </c>
      <c r="E103" s="19">
        <v>286573003978</v>
      </c>
      <c r="F103" s="18" t="s">
        <v>145</v>
      </c>
      <c r="G103" s="35" t="s">
        <v>23</v>
      </c>
      <c r="H103" s="35">
        <f>VLOOKUP(E103,[1]Hoja1!$D:$F,3,FALSE)</f>
        <v>149</v>
      </c>
      <c r="I103" s="35">
        <f>VLOOKUP(E103,[1]Hoja2!$D:$F,3,FALSE)</f>
        <v>145</v>
      </c>
      <c r="J103" s="35">
        <v>129</v>
      </c>
      <c r="K103" s="42">
        <f>VLOOKUP(E103,[2]VICTIMAS!E:F,2,FALSE)</f>
        <v>25</v>
      </c>
      <c r="L103" s="35">
        <f>VLOOKUP(E103,[2]INDIGENAS!E:F,2,FALSE)</f>
        <v>16</v>
      </c>
      <c r="M103" s="35">
        <v>0</v>
      </c>
      <c r="N103" s="21">
        <f>VLOOKUP(E103,[2]AFROS!E:F,2,FALSE)</f>
        <v>1</v>
      </c>
      <c r="O103" s="21">
        <f t="shared" si="5"/>
        <v>87</v>
      </c>
      <c r="P103" s="21">
        <v>16</v>
      </c>
      <c r="Q103" s="21">
        <v>113</v>
      </c>
      <c r="R103" s="21">
        <v>0</v>
      </c>
      <c r="S103" s="35">
        <v>129</v>
      </c>
      <c r="T103" s="35">
        <v>0</v>
      </c>
      <c r="U103" s="35">
        <v>0</v>
      </c>
      <c r="V103" s="36">
        <v>0</v>
      </c>
      <c r="W103" s="37">
        <v>2</v>
      </c>
      <c r="X103" s="43"/>
      <c r="Y103" s="43"/>
      <c r="Z103" s="43"/>
      <c r="AA103" s="43" t="s">
        <v>1009</v>
      </c>
      <c r="AB103" s="43"/>
    </row>
    <row r="104" spans="1:28" s="6" customFormat="1" x14ac:dyDescent="0.25">
      <c r="A104" s="5" t="s">
        <v>19</v>
      </c>
      <c r="B104" s="18" t="s">
        <v>146</v>
      </c>
      <c r="C104" s="19">
        <v>286001003390</v>
      </c>
      <c r="D104" s="18" t="s">
        <v>147</v>
      </c>
      <c r="E104" s="19">
        <v>286001003390</v>
      </c>
      <c r="F104" s="18" t="s">
        <v>148</v>
      </c>
      <c r="G104" s="35" t="s">
        <v>27</v>
      </c>
      <c r="H104" s="35">
        <f>VLOOKUP(E104,[1]Hoja1!$D:$F,3,FALSE)</f>
        <v>48</v>
      </c>
      <c r="I104" s="35">
        <v>0</v>
      </c>
      <c r="J104" s="35">
        <v>48</v>
      </c>
      <c r="K104" s="21">
        <f>VLOOKUP(E104,[2]VICTIMAS!E:F,2,FALSE)</f>
        <v>20</v>
      </c>
      <c r="L104" s="35">
        <f>VLOOKUP(E104,[2]INDIGENAS!E:F,2,FALSE)</f>
        <v>15</v>
      </c>
      <c r="M104" s="35">
        <f>VLOOKUP(E104,[2]DISCAPACIDAD!E:F,2,FALSE)</f>
        <v>2</v>
      </c>
      <c r="N104" s="21">
        <v>0</v>
      </c>
      <c r="O104" s="21">
        <f t="shared" si="5"/>
        <v>11</v>
      </c>
      <c r="P104" s="21">
        <f>VLOOKUP(E104,'[2]xxxx edad'!C:D,2,FALSE)</f>
        <v>31</v>
      </c>
      <c r="Q104" s="21">
        <f>VLOOKUP(E104,'[2]xxxx edad'!C:E,3,FALSE)</f>
        <v>17</v>
      </c>
      <c r="R104" s="21">
        <f>VLOOKUP(E104,'[2]xxxx edad'!C:F,4,FALSE)</f>
        <v>0</v>
      </c>
      <c r="S104" s="35">
        <v>0</v>
      </c>
      <c r="T104" s="35">
        <v>48</v>
      </c>
      <c r="U104" s="35">
        <v>0</v>
      </c>
      <c r="V104" s="36">
        <v>0</v>
      </c>
      <c r="W104" s="37">
        <v>1</v>
      </c>
      <c r="X104" s="43"/>
      <c r="Y104" s="43" t="s">
        <v>1009</v>
      </c>
      <c r="Z104" s="43"/>
      <c r="AA104" s="43"/>
      <c r="AB104" s="43"/>
    </row>
    <row r="105" spans="1:28" s="6" customFormat="1" x14ac:dyDescent="0.25">
      <c r="A105" s="5" t="s">
        <v>19</v>
      </c>
      <c r="B105" s="18" t="s">
        <v>146</v>
      </c>
      <c r="C105" s="19">
        <v>186001000175</v>
      </c>
      <c r="D105" s="18" t="s">
        <v>149</v>
      </c>
      <c r="E105" s="19">
        <v>186001000175</v>
      </c>
      <c r="F105" s="18" t="s">
        <v>150</v>
      </c>
      <c r="G105" s="35" t="s">
        <v>27</v>
      </c>
      <c r="H105" s="35">
        <f>VLOOKUP(E105,[1]Hoja1!$D:$F,3,FALSE)</f>
        <v>1841</v>
      </c>
      <c r="I105" s="35">
        <v>0</v>
      </c>
      <c r="J105" s="35">
        <v>660</v>
      </c>
      <c r="K105" s="21">
        <f>VLOOKUP(E105,[2]VICTIMAS!E:F,2,FALSE)</f>
        <v>357</v>
      </c>
      <c r="L105" s="35">
        <f>VLOOKUP(E105,[2]INDIGENAS!E:F,2,FALSE)</f>
        <v>54</v>
      </c>
      <c r="M105" s="35">
        <f>VLOOKUP(E105,[2]DISCAPACIDAD!E:F,2,FALSE)</f>
        <v>20</v>
      </c>
      <c r="N105" s="21">
        <v>0</v>
      </c>
      <c r="O105" s="21">
        <f t="shared" si="5"/>
        <v>229</v>
      </c>
      <c r="P105" s="21">
        <f>VLOOKUP(E105,'[2]xxxx edad'!C:D,2,FALSE)</f>
        <v>231</v>
      </c>
      <c r="Q105" s="21">
        <v>429</v>
      </c>
      <c r="R105" s="21">
        <v>0</v>
      </c>
      <c r="S105" s="35">
        <f t="shared" ref="S105:S147" si="7">I105</f>
        <v>0</v>
      </c>
      <c r="T105" s="35">
        <v>0</v>
      </c>
      <c r="U105" s="35">
        <v>0</v>
      </c>
      <c r="V105" s="36">
        <v>660</v>
      </c>
      <c r="W105" s="37">
        <v>5</v>
      </c>
      <c r="X105" s="43"/>
      <c r="Y105" s="43"/>
      <c r="Z105" s="43"/>
      <c r="AA105" s="43"/>
      <c r="AB105" s="43" t="s">
        <v>1009</v>
      </c>
    </row>
    <row r="106" spans="1:28" s="6" customFormat="1" x14ac:dyDescent="0.25">
      <c r="A106" s="5" t="s">
        <v>19</v>
      </c>
      <c r="B106" s="18" t="s">
        <v>146</v>
      </c>
      <c r="C106" s="19">
        <v>186001000175</v>
      </c>
      <c r="D106" s="18" t="s">
        <v>149</v>
      </c>
      <c r="E106" s="19">
        <v>186001000230</v>
      </c>
      <c r="F106" s="18" t="s">
        <v>151</v>
      </c>
      <c r="G106" s="35" t="s">
        <v>27</v>
      </c>
      <c r="H106" s="35">
        <f>VLOOKUP(E106,[1]Hoja1!$D:$F,3,FALSE)</f>
        <v>333</v>
      </c>
      <c r="I106" s="35">
        <v>0</v>
      </c>
      <c r="J106" s="35">
        <v>172</v>
      </c>
      <c r="K106" s="21">
        <f>VLOOKUP(E106,[2]VICTIMAS!E:F,2,FALSE)</f>
        <v>90</v>
      </c>
      <c r="L106" s="35">
        <f>VLOOKUP(E106,[2]INDIGENAS!E:F,2,FALSE)</f>
        <v>16</v>
      </c>
      <c r="M106" s="35">
        <f>VLOOKUP(E106,[2]DISCAPACIDAD!E:F,2,FALSE)</f>
        <v>3</v>
      </c>
      <c r="N106" s="21">
        <v>0</v>
      </c>
      <c r="O106" s="21">
        <f t="shared" si="5"/>
        <v>63</v>
      </c>
      <c r="P106" s="21">
        <f>VLOOKUP(E106,'[2]xxxx edad'!C:D,2,FALSE)</f>
        <v>114</v>
      </c>
      <c r="Q106" s="21">
        <v>58</v>
      </c>
      <c r="R106" s="21">
        <v>0</v>
      </c>
      <c r="S106" s="35">
        <f t="shared" si="7"/>
        <v>0</v>
      </c>
      <c r="T106" s="35">
        <v>0</v>
      </c>
      <c r="U106" s="35">
        <v>0</v>
      </c>
      <c r="V106" s="36">
        <v>172</v>
      </c>
      <c r="W106" s="37">
        <v>3</v>
      </c>
      <c r="X106" s="43"/>
      <c r="Y106" s="43"/>
      <c r="Z106" s="43"/>
      <c r="AA106" s="43" t="s">
        <v>1009</v>
      </c>
      <c r="AB106" s="43"/>
    </row>
    <row r="107" spans="1:28" s="6" customFormat="1" x14ac:dyDescent="0.25">
      <c r="A107" s="5" t="s">
        <v>19</v>
      </c>
      <c r="B107" s="18" t="s">
        <v>146</v>
      </c>
      <c r="C107" s="19">
        <v>186001000248</v>
      </c>
      <c r="D107" s="18" t="s">
        <v>152</v>
      </c>
      <c r="E107" s="19">
        <v>186001000248</v>
      </c>
      <c r="F107" s="18" t="s">
        <v>153</v>
      </c>
      <c r="G107" s="35" t="s">
        <v>27</v>
      </c>
      <c r="H107" s="35">
        <f>VLOOKUP(E107,[1]Hoja1!$D:$F,3,FALSE)</f>
        <v>341</v>
      </c>
      <c r="I107" s="35">
        <v>0</v>
      </c>
      <c r="J107" s="35">
        <v>265</v>
      </c>
      <c r="K107" s="21">
        <f>VLOOKUP(E107,[2]VICTIMAS!E:F,2,FALSE)</f>
        <v>115</v>
      </c>
      <c r="L107" s="35">
        <f>VLOOKUP(E107,[2]INDIGENAS!E:F,2,FALSE)</f>
        <v>13</v>
      </c>
      <c r="M107" s="35">
        <f>VLOOKUP(E107,[2]DISCAPACIDAD!E:F,2,FALSE)</f>
        <v>7</v>
      </c>
      <c r="N107" s="21">
        <v>0</v>
      </c>
      <c r="O107" s="21">
        <f t="shared" si="5"/>
        <v>130</v>
      </c>
      <c r="P107" s="21">
        <f>VLOOKUP(E107,'[2]xxxx edad'!C:D,2,FALSE)</f>
        <v>150</v>
      </c>
      <c r="Q107" s="21">
        <f>VLOOKUP(E107,'[2]xxxx edad'!C:E,3,FALSE)</f>
        <v>107</v>
      </c>
      <c r="R107" s="21">
        <v>8</v>
      </c>
      <c r="S107" s="35">
        <f t="shared" si="7"/>
        <v>0</v>
      </c>
      <c r="T107" s="35">
        <v>0</v>
      </c>
      <c r="U107" s="35">
        <v>0</v>
      </c>
      <c r="V107" s="36">
        <v>265</v>
      </c>
      <c r="W107" s="37">
        <v>3</v>
      </c>
      <c r="X107" s="43"/>
      <c r="Y107" s="43"/>
      <c r="Z107" s="43"/>
      <c r="AA107" s="43" t="s">
        <v>1009</v>
      </c>
      <c r="AB107" s="43"/>
    </row>
    <row r="108" spans="1:28" s="6" customFormat="1" x14ac:dyDescent="0.25">
      <c r="A108" s="5" t="s">
        <v>19</v>
      </c>
      <c r="B108" s="18" t="s">
        <v>146</v>
      </c>
      <c r="C108" s="19">
        <v>186001000248</v>
      </c>
      <c r="D108" s="18" t="s">
        <v>152</v>
      </c>
      <c r="E108" s="19">
        <v>186001003565</v>
      </c>
      <c r="F108" s="18" t="s">
        <v>154</v>
      </c>
      <c r="G108" s="35" t="s">
        <v>27</v>
      </c>
      <c r="H108" s="35">
        <f>VLOOKUP(E108,[1]Hoja1!$D:$F,3,FALSE)</f>
        <v>1148</v>
      </c>
      <c r="I108" s="35">
        <v>0</v>
      </c>
      <c r="J108" s="35">
        <v>594</v>
      </c>
      <c r="K108" s="21">
        <f>VLOOKUP(E108,[2]VICTIMAS!E:F,2,FALSE)</f>
        <v>331</v>
      </c>
      <c r="L108" s="35">
        <f>VLOOKUP(E108,[2]INDIGENAS!E:F,2,FALSE)</f>
        <v>32</v>
      </c>
      <c r="M108" s="35">
        <f>VLOOKUP(E108,[2]DISCAPACIDAD!E:F,2,FALSE)</f>
        <v>7</v>
      </c>
      <c r="N108" s="21">
        <v>0</v>
      </c>
      <c r="O108" s="21">
        <f t="shared" si="5"/>
        <v>224</v>
      </c>
      <c r="P108" s="21">
        <f>VLOOKUP(E108,'[2]xxxx edad'!C:D,2,FALSE)</f>
        <v>125</v>
      </c>
      <c r="Q108" s="21">
        <v>469</v>
      </c>
      <c r="R108" s="21">
        <v>0</v>
      </c>
      <c r="S108" s="35">
        <f t="shared" si="7"/>
        <v>0</v>
      </c>
      <c r="T108" s="35">
        <v>0</v>
      </c>
      <c r="U108" s="35">
        <v>0</v>
      </c>
      <c r="V108" s="36">
        <v>594</v>
      </c>
      <c r="W108" s="37">
        <v>5</v>
      </c>
      <c r="X108" s="43"/>
      <c r="Y108" s="43"/>
      <c r="Z108" s="43"/>
      <c r="AA108" s="43"/>
      <c r="AB108" s="43" t="s">
        <v>1009</v>
      </c>
    </row>
    <row r="109" spans="1:28" s="6" customFormat="1" x14ac:dyDescent="0.25">
      <c r="A109" s="5" t="s">
        <v>19</v>
      </c>
      <c r="B109" s="18" t="s">
        <v>146</v>
      </c>
      <c r="C109" s="19">
        <v>186001000248</v>
      </c>
      <c r="D109" s="18" t="s">
        <v>152</v>
      </c>
      <c r="E109" s="19">
        <v>186001003590</v>
      </c>
      <c r="F109" s="18" t="s">
        <v>155</v>
      </c>
      <c r="G109" s="35" t="s">
        <v>27</v>
      </c>
      <c r="H109" s="35">
        <f>VLOOKUP(E109,[1]Hoja1!$D:$F,3,FALSE)</f>
        <v>86</v>
      </c>
      <c r="I109" s="35">
        <v>0</v>
      </c>
      <c r="J109" s="35">
        <v>60</v>
      </c>
      <c r="K109" s="21">
        <f>VLOOKUP(E109,[2]VICTIMAS!E:F,2,FALSE)</f>
        <v>25</v>
      </c>
      <c r="L109" s="35">
        <f>VLOOKUP(E109,[2]INDIGENAS!E:F,2,FALSE)</f>
        <v>5</v>
      </c>
      <c r="M109" s="35">
        <f>VLOOKUP(E109,[2]DISCAPACIDAD!E:F,2,FALSE)</f>
        <v>1</v>
      </c>
      <c r="N109" s="21">
        <v>0</v>
      </c>
      <c r="O109" s="21">
        <f t="shared" si="5"/>
        <v>29</v>
      </c>
      <c r="P109" s="21">
        <f>VLOOKUP(E109,'[2]xxxx edad'!C:D,2,FALSE)</f>
        <v>28</v>
      </c>
      <c r="Q109" s="21">
        <v>32</v>
      </c>
      <c r="R109" s="21">
        <v>0</v>
      </c>
      <c r="S109" s="35">
        <f t="shared" si="7"/>
        <v>0</v>
      </c>
      <c r="T109" s="35">
        <v>0</v>
      </c>
      <c r="U109" s="35">
        <v>0</v>
      </c>
      <c r="V109" s="36">
        <v>60</v>
      </c>
      <c r="W109" s="37">
        <v>1</v>
      </c>
      <c r="X109" s="43"/>
      <c r="Y109" s="43"/>
      <c r="Z109" s="43" t="s">
        <v>1009</v>
      </c>
      <c r="AA109" s="43"/>
      <c r="AB109" s="43"/>
    </row>
    <row r="110" spans="1:28" s="6" customFormat="1" x14ac:dyDescent="0.25">
      <c r="A110" s="5" t="s">
        <v>19</v>
      </c>
      <c r="B110" s="18" t="s">
        <v>146</v>
      </c>
      <c r="C110" s="19">
        <v>186001000698</v>
      </c>
      <c r="D110" s="18" t="s">
        <v>156</v>
      </c>
      <c r="E110" s="19">
        <v>186001000698</v>
      </c>
      <c r="F110" s="18" t="s">
        <v>157</v>
      </c>
      <c r="G110" s="35" t="s">
        <v>27</v>
      </c>
      <c r="H110" s="35">
        <f>VLOOKUP(E110,[1]Hoja1!$D:$F,3,FALSE)</f>
        <v>691</v>
      </c>
      <c r="I110" s="35">
        <v>0</v>
      </c>
      <c r="J110" s="35">
        <v>315</v>
      </c>
      <c r="K110" s="21">
        <f>VLOOKUP(E110,[2]VICTIMAS!E:F,2,FALSE)</f>
        <v>129</v>
      </c>
      <c r="L110" s="35">
        <f>VLOOKUP(E110,[2]INDIGENAS!E:F,2,FALSE)</f>
        <v>18</v>
      </c>
      <c r="M110" s="35">
        <f>VLOOKUP(E110,[2]DISCAPACIDAD!E:F,2,FALSE)</f>
        <v>14</v>
      </c>
      <c r="N110" s="21">
        <f>VLOOKUP(E110,[2]AFROS!E:F,2,FALSE)</f>
        <v>1</v>
      </c>
      <c r="O110" s="21">
        <f t="shared" si="5"/>
        <v>153</v>
      </c>
      <c r="P110" s="21">
        <v>77</v>
      </c>
      <c r="Q110" s="21">
        <f>VLOOKUP(E110,'[2]xxxx edad'!C:E,3,FALSE)</f>
        <v>134</v>
      </c>
      <c r="R110" s="21">
        <v>104</v>
      </c>
      <c r="S110" s="35">
        <f t="shared" si="7"/>
        <v>0</v>
      </c>
      <c r="T110" s="35">
        <v>0</v>
      </c>
      <c r="U110" s="35">
        <v>0</v>
      </c>
      <c r="V110" s="36">
        <v>315</v>
      </c>
      <c r="W110" s="37">
        <v>4</v>
      </c>
      <c r="X110" s="43"/>
      <c r="Y110" s="43"/>
      <c r="Z110" s="43"/>
      <c r="AA110" s="43"/>
      <c r="AB110" s="43" t="s">
        <v>1009</v>
      </c>
    </row>
    <row r="111" spans="1:28" s="6" customFormat="1" x14ac:dyDescent="0.25">
      <c r="A111" s="5" t="s">
        <v>19</v>
      </c>
      <c r="B111" s="18" t="s">
        <v>146</v>
      </c>
      <c r="C111" s="19">
        <v>186001001783</v>
      </c>
      <c r="D111" s="18" t="s">
        <v>158</v>
      </c>
      <c r="E111" s="19">
        <v>186001001783</v>
      </c>
      <c r="F111" s="18" t="s">
        <v>159</v>
      </c>
      <c r="G111" s="35" t="s">
        <v>27</v>
      </c>
      <c r="H111" s="35">
        <f>VLOOKUP(E111,[1]Hoja1!$D:$F,3,FALSE)</f>
        <v>1065</v>
      </c>
      <c r="I111" s="35">
        <v>0</v>
      </c>
      <c r="J111" s="35">
        <v>304</v>
      </c>
      <c r="K111" s="21">
        <f>VLOOKUP(E111,[2]VICTIMAS!E:F,2,FALSE)</f>
        <v>111</v>
      </c>
      <c r="L111" s="35">
        <f>VLOOKUP(E111,[2]INDIGENAS!E:F,2,FALSE)</f>
        <v>12</v>
      </c>
      <c r="M111" s="35">
        <f>VLOOKUP(E111,[2]DISCAPACIDAD!E:F,2,FALSE)</f>
        <v>1</v>
      </c>
      <c r="N111" s="21">
        <f>VLOOKUP(E111,[2]AFROS!E:F,2,FALSE)</f>
        <v>1</v>
      </c>
      <c r="O111" s="21">
        <f t="shared" si="5"/>
        <v>179</v>
      </c>
      <c r="P111" s="21">
        <f>VLOOKUP(E111,'[2]xxxx edad'!C:D,2,FALSE)</f>
        <v>72</v>
      </c>
      <c r="Q111" s="21">
        <f>VLOOKUP(E111,'[2]xxxx edad'!C:E,3,FALSE)</f>
        <v>140</v>
      </c>
      <c r="R111" s="21">
        <v>92</v>
      </c>
      <c r="S111" s="35">
        <f t="shared" si="7"/>
        <v>0</v>
      </c>
      <c r="T111" s="35">
        <v>0</v>
      </c>
      <c r="U111" s="35">
        <v>0</v>
      </c>
      <c r="V111" s="36">
        <v>304</v>
      </c>
      <c r="W111" s="37">
        <v>3</v>
      </c>
      <c r="X111" s="43"/>
      <c r="Y111" s="43"/>
      <c r="Z111" s="43"/>
      <c r="AA111" s="43"/>
      <c r="AB111" s="43" t="s">
        <v>1009</v>
      </c>
    </row>
    <row r="112" spans="1:28" s="6" customFormat="1" x14ac:dyDescent="0.25">
      <c r="A112" s="5" t="s">
        <v>19</v>
      </c>
      <c r="B112" s="18" t="s">
        <v>146</v>
      </c>
      <c r="C112" s="19">
        <v>186001002241</v>
      </c>
      <c r="D112" s="18" t="s">
        <v>160</v>
      </c>
      <c r="E112" s="19">
        <v>186001002241</v>
      </c>
      <c r="F112" s="18" t="s">
        <v>161</v>
      </c>
      <c r="G112" s="35" t="s">
        <v>27</v>
      </c>
      <c r="H112" s="35">
        <f>VLOOKUP(E112,[1]Hoja1!$D:$F,3,FALSE)</f>
        <v>1607</v>
      </c>
      <c r="I112" s="35">
        <v>0</v>
      </c>
      <c r="J112" s="35">
        <v>172</v>
      </c>
      <c r="K112" s="21">
        <f>VLOOKUP(E112,[2]VICTIMAS!E:F,2,FALSE)</f>
        <v>53</v>
      </c>
      <c r="L112" s="35">
        <f>VLOOKUP(E112,[2]INDIGENAS!E:F,2,FALSE)</f>
        <v>21</v>
      </c>
      <c r="M112" s="35">
        <f>VLOOKUP(E112,[2]DISCAPACIDAD!E:F,2,FALSE)</f>
        <v>3</v>
      </c>
      <c r="N112" s="21">
        <v>0</v>
      </c>
      <c r="O112" s="21">
        <f t="shared" si="5"/>
        <v>95</v>
      </c>
      <c r="P112" s="21">
        <f>VLOOKUP(E112,'[2]xxxx edad'!C:D,2,FALSE)</f>
        <v>63</v>
      </c>
      <c r="Q112" s="21">
        <f>VLOOKUP(E112,'[2]xxxx edad'!C:E,3,FALSE)</f>
        <v>81</v>
      </c>
      <c r="R112" s="21">
        <v>28</v>
      </c>
      <c r="S112" s="35">
        <f t="shared" si="7"/>
        <v>0</v>
      </c>
      <c r="T112" s="35">
        <v>0</v>
      </c>
      <c r="U112" s="35">
        <v>0</v>
      </c>
      <c r="V112" s="36">
        <v>172</v>
      </c>
      <c r="W112" s="37">
        <v>3</v>
      </c>
      <c r="X112" s="43"/>
      <c r="Y112" s="43"/>
      <c r="Z112" s="43"/>
      <c r="AA112" s="43" t="s">
        <v>1009</v>
      </c>
      <c r="AB112" s="43"/>
    </row>
    <row r="113" spans="1:28" s="6" customFormat="1" x14ac:dyDescent="0.25">
      <c r="A113" s="5" t="s">
        <v>19</v>
      </c>
      <c r="B113" s="18" t="s">
        <v>146</v>
      </c>
      <c r="C113" s="19">
        <v>186001003603</v>
      </c>
      <c r="D113" s="18" t="s">
        <v>162</v>
      </c>
      <c r="E113" s="19">
        <v>186001003603</v>
      </c>
      <c r="F113" s="18" t="s">
        <v>163</v>
      </c>
      <c r="G113" s="35" t="s">
        <v>27</v>
      </c>
      <c r="H113" s="35">
        <f>VLOOKUP(E113,[1]Hoja1!$D:$F,3,FALSE)</f>
        <v>575</v>
      </c>
      <c r="I113" s="35">
        <f>VLOOKUP(E113,[1]Hoja2!$D:$F,3,FALSE)</f>
        <v>400</v>
      </c>
      <c r="J113" s="35">
        <v>549</v>
      </c>
      <c r="K113" s="21">
        <f>VLOOKUP(E113,[2]VICTIMAS!E:F,2,FALSE)</f>
        <v>203</v>
      </c>
      <c r="L113" s="35">
        <f>VLOOKUP(E113,[2]INDIGENAS!E:F,2,FALSE)</f>
        <v>37</v>
      </c>
      <c r="M113" s="35">
        <f>VLOOKUP(E113,[2]DISCAPACIDAD!E:F,2,FALSE)</f>
        <v>20</v>
      </c>
      <c r="N113" s="21">
        <v>0</v>
      </c>
      <c r="O113" s="21">
        <f t="shared" si="5"/>
        <v>289</v>
      </c>
      <c r="P113" s="21">
        <f>VLOOKUP(E113,'[2]xxxx edad'!C:D,2,FALSE)</f>
        <v>104</v>
      </c>
      <c r="Q113" s="21">
        <f>VLOOKUP(E113,'[2]xxxx edad'!C:E,3,FALSE)</f>
        <v>227</v>
      </c>
      <c r="R113" s="21">
        <v>218</v>
      </c>
      <c r="S113" s="35">
        <f t="shared" si="7"/>
        <v>400</v>
      </c>
      <c r="T113" s="35">
        <v>0</v>
      </c>
      <c r="U113" s="35">
        <v>0</v>
      </c>
      <c r="V113" s="36">
        <v>149</v>
      </c>
      <c r="W113" s="37">
        <v>5</v>
      </c>
      <c r="X113" s="43"/>
      <c r="Y113" s="43"/>
      <c r="Z113" s="43"/>
      <c r="AA113" s="43"/>
      <c r="AB113" s="43" t="s">
        <v>1009</v>
      </c>
    </row>
    <row r="114" spans="1:28" s="6" customFormat="1" x14ac:dyDescent="0.25">
      <c r="A114" s="5" t="s">
        <v>19</v>
      </c>
      <c r="B114" s="18" t="s">
        <v>146</v>
      </c>
      <c r="C114" s="19">
        <v>286001000277</v>
      </c>
      <c r="D114" s="18" t="s">
        <v>164</v>
      </c>
      <c r="E114" s="19">
        <v>286001000269</v>
      </c>
      <c r="F114" s="18" t="s">
        <v>165</v>
      </c>
      <c r="G114" s="35" t="s">
        <v>23</v>
      </c>
      <c r="H114" s="35">
        <f>VLOOKUP(E114,[1]Hoja1!$D:$F,3,FALSE)</f>
        <v>7</v>
      </c>
      <c r="I114" s="35">
        <v>0</v>
      </c>
      <c r="J114" s="35">
        <v>7</v>
      </c>
      <c r="K114" s="21">
        <f>VLOOKUP(E114,[2]VICTIMAS!E:F,2,FALSE)</f>
        <v>2</v>
      </c>
      <c r="L114" s="35">
        <v>0</v>
      </c>
      <c r="M114" s="35">
        <v>0</v>
      </c>
      <c r="N114" s="21">
        <v>0</v>
      </c>
      <c r="O114" s="21">
        <f t="shared" si="5"/>
        <v>5</v>
      </c>
      <c r="P114" s="21">
        <f>VLOOKUP(E114,'[2]xxxx edad'!C:D,2,FALSE)</f>
        <v>4</v>
      </c>
      <c r="Q114" s="21">
        <f>VLOOKUP(E114,'[2]xxxx edad'!C:E,3,FALSE)</f>
        <v>3</v>
      </c>
      <c r="R114" s="21">
        <f>VLOOKUP(E114,'[2]xxxx edad'!C:F,4,FALSE)</f>
        <v>0</v>
      </c>
      <c r="S114" s="35">
        <f t="shared" si="7"/>
        <v>0</v>
      </c>
      <c r="T114" s="35">
        <v>0</v>
      </c>
      <c r="U114" s="35">
        <v>7</v>
      </c>
      <c r="V114" s="36">
        <v>0</v>
      </c>
      <c r="W114" s="37">
        <v>1</v>
      </c>
      <c r="X114" s="43" t="s">
        <v>1009</v>
      </c>
      <c r="Y114" s="43"/>
      <c r="Z114" s="43"/>
      <c r="AA114" s="43"/>
      <c r="AB114" s="43"/>
    </row>
    <row r="115" spans="1:28" s="6" customFormat="1" x14ac:dyDescent="0.25">
      <c r="A115" s="5" t="s">
        <v>19</v>
      </c>
      <c r="B115" s="18" t="s">
        <v>146</v>
      </c>
      <c r="C115" s="19">
        <v>286001000277</v>
      </c>
      <c r="D115" s="18" t="s">
        <v>164</v>
      </c>
      <c r="E115" s="19">
        <v>286001000277</v>
      </c>
      <c r="F115" s="18" t="s">
        <v>164</v>
      </c>
      <c r="G115" s="35" t="s">
        <v>23</v>
      </c>
      <c r="H115" s="35">
        <f>VLOOKUP(E115,[1]Hoja1!$D:$F,3,FALSE)</f>
        <v>441</v>
      </c>
      <c r="I115" s="35">
        <v>0</v>
      </c>
      <c r="J115" s="35">
        <v>438</v>
      </c>
      <c r="K115" s="21">
        <f>VLOOKUP(E115,[2]VICTIMAS!E:F,2,FALSE)</f>
        <v>156</v>
      </c>
      <c r="L115" s="35">
        <f>VLOOKUP(E115,[2]INDIGENAS!E:F,2,FALSE)</f>
        <v>33</v>
      </c>
      <c r="M115" s="35">
        <f>VLOOKUP(E115,[2]DISCAPACIDAD!E:F,2,FALSE)</f>
        <v>8</v>
      </c>
      <c r="N115" s="21">
        <f>VLOOKUP(E115,[2]AFROS!E:F,2,FALSE)</f>
        <v>1</v>
      </c>
      <c r="O115" s="21">
        <f t="shared" si="5"/>
        <v>240</v>
      </c>
      <c r="P115" s="21">
        <f>VLOOKUP(E115,'[2]xxxx edad'!C:D,2,FALSE)</f>
        <v>91</v>
      </c>
      <c r="Q115" s="21">
        <f>VLOOKUP(E115,'[2]xxxx edad'!C:E,3,FALSE)</f>
        <v>144</v>
      </c>
      <c r="R115" s="21">
        <v>203</v>
      </c>
      <c r="S115" s="35">
        <f t="shared" si="7"/>
        <v>0</v>
      </c>
      <c r="T115" s="35">
        <v>0</v>
      </c>
      <c r="U115" s="35">
        <v>438</v>
      </c>
      <c r="V115" s="36">
        <v>0</v>
      </c>
      <c r="W115" s="37">
        <v>4</v>
      </c>
      <c r="X115" s="43"/>
      <c r="Y115" s="43"/>
      <c r="Z115" s="43"/>
      <c r="AA115" s="43"/>
      <c r="AB115" s="43" t="s">
        <v>1009</v>
      </c>
    </row>
    <row r="116" spans="1:28" s="6" customFormat="1" x14ac:dyDescent="0.25">
      <c r="A116" s="5" t="s">
        <v>19</v>
      </c>
      <c r="B116" s="18" t="s">
        <v>146</v>
      </c>
      <c r="C116" s="19">
        <v>286001000277</v>
      </c>
      <c r="D116" s="18" t="s">
        <v>164</v>
      </c>
      <c r="E116" s="19">
        <v>286001000404</v>
      </c>
      <c r="F116" s="18" t="s">
        <v>166</v>
      </c>
      <c r="G116" s="35" t="s">
        <v>23</v>
      </c>
      <c r="H116" s="35">
        <f>VLOOKUP(E116,[1]Hoja1!$D:$F,3,FALSE)</f>
        <v>86</v>
      </c>
      <c r="I116" s="35">
        <v>0</v>
      </c>
      <c r="J116" s="35">
        <v>86</v>
      </c>
      <c r="K116" s="21">
        <f>VLOOKUP(E116,[2]VICTIMAS!E:F,2,FALSE)</f>
        <v>36</v>
      </c>
      <c r="L116" s="35">
        <f>VLOOKUP(E116,[2]INDIGENAS!E:F,2,FALSE)</f>
        <v>4</v>
      </c>
      <c r="M116" s="35">
        <f>VLOOKUP(E116,[2]DISCAPACIDAD!E:F,2,FALSE)</f>
        <v>1</v>
      </c>
      <c r="N116" s="21">
        <f>VLOOKUP(E116,[2]AFROS!E:F,2,FALSE)</f>
        <v>1</v>
      </c>
      <c r="O116" s="21">
        <f t="shared" si="5"/>
        <v>44</v>
      </c>
      <c r="P116" s="21">
        <f>VLOOKUP(E116,'[2]xxxx edad'!C:D,2,FALSE)</f>
        <v>49</v>
      </c>
      <c r="Q116" s="21">
        <v>37</v>
      </c>
      <c r="R116" s="21">
        <v>0</v>
      </c>
      <c r="S116" s="35">
        <f t="shared" si="7"/>
        <v>0</v>
      </c>
      <c r="T116" s="35">
        <v>0</v>
      </c>
      <c r="U116" s="35">
        <v>86</v>
      </c>
      <c r="V116" s="36">
        <v>0</v>
      </c>
      <c r="W116" s="37">
        <v>2</v>
      </c>
      <c r="X116" s="43"/>
      <c r="Y116" s="43"/>
      <c r="Z116" s="43" t="s">
        <v>1009</v>
      </c>
      <c r="AA116" s="43"/>
      <c r="AB116" s="43"/>
    </row>
    <row r="117" spans="1:28" s="6" customFormat="1" x14ac:dyDescent="0.25">
      <c r="A117" s="5" t="s">
        <v>19</v>
      </c>
      <c r="B117" s="18" t="s">
        <v>146</v>
      </c>
      <c r="C117" s="19">
        <v>286001000277</v>
      </c>
      <c r="D117" s="18" t="s">
        <v>164</v>
      </c>
      <c r="E117" s="19">
        <v>286001000650</v>
      </c>
      <c r="F117" s="18" t="s">
        <v>167</v>
      </c>
      <c r="G117" s="35" t="s">
        <v>23</v>
      </c>
      <c r="H117" s="35">
        <f>VLOOKUP(E117,[1]Hoja1!$D:$F,3,FALSE)</f>
        <v>43</v>
      </c>
      <c r="I117" s="35">
        <v>0</v>
      </c>
      <c r="J117" s="35">
        <v>43</v>
      </c>
      <c r="K117" s="21">
        <f>VLOOKUP(E117,[2]VICTIMAS!E:F,2,FALSE)</f>
        <v>14</v>
      </c>
      <c r="L117" s="35">
        <f>VLOOKUP(E117,[2]INDIGENAS!E:F,2,FALSE)</f>
        <v>1</v>
      </c>
      <c r="M117" s="35">
        <v>0</v>
      </c>
      <c r="N117" s="21">
        <v>0</v>
      </c>
      <c r="O117" s="21">
        <f t="shared" si="5"/>
        <v>28</v>
      </c>
      <c r="P117" s="21">
        <f>VLOOKUP(E117,'[2]xxxx edad'!C:D,2,FALSE)</f>
        <v>21</v>
      </c>
      <c r="Q117" s="21">
        <v>22</v>
      </c>
      <c r="R117" s="21">
        <v>0</v>
      </c>
      <c r="S117" s="35">
        <f t="shared" si="7"/>
        <v>0</v>
      </c>
      <c r="T117" s="35">
        <v>0</v>
      </c>
      <c r="U117" s="35">
        <v>43</v>
      </c>
      <c r="V117" s="36">
        <v>0</v>
      </c>
      <c r="W117" s="37">
        <v>1</v>
      </c>
      <c r="X117" s="43"/>
      <c r="Y117" s="43" t="s">
        <v>1009</v>
      </c>
      <c r="Z117" s="43"/>
      <c r="AA117" s="43"/>
      <c r="AB117" s="43"/>
    </row>
    <row r="118" spans="1:28" s="6" customFormat="1" x14ac:dyDescent="0.25">
      <c r="A118" s="5" t="s">
        <v>19</v>
      </c>
      <c r="B118" s="18" t="s">
        <v>146</v>
      </c>
      <c r="C118" s="19">
        <v>286001000277</v>
      </c>
      <c r="D118" s="18" t="s">
        <v>164</v>
      </c>
      <c r="E118" s="19">
        <v>286885001565</v>
      </c>
      <c r="F118" s="18" t="s">
        <v>168</v>
      </c>
      <c r="G118" s="35" t="s">
        <v>23</v>
      </c>
      <c r="H118" s="35">
        <f>VLOOKUP(E118,[1]Hoja1!$D:$F,3,FALSE)</f>
        <v>10</v>
      </c>
      <c r="I118" s="35">
        <v>0</v>
      </c>
      <c r="J118" s="35">
        <v>10</v>
      </c>
      <c r="K118" s="21">
        <f>VLOOKUP(E118,[2]VICTIMAS!E:F,2,FALSE)</f>
        <v>2</v>
      </c>
      <c r="L118" s="35">
        <f>VLOOKUP(E118,[2]INDIGENAS!E:F,2,FALSE)</f>
        <v>1</v>
      </c>
      <c r="M118" s="35">
        <v>0</v>
      </c>
      <c r="N118" s="21">
        <v>0</v>
      </c>
      <c r="O118" s="21">
        <f t="shared" si="5"/>
        <v>7</v>
      </c>
      <c r="P118" s="21">
        <f>VLOOKUP(E118,'[2]xxxx edad'!C:D,2,FALSE)</f>
        <v>8</v>
      </c>
      <c r="Q118" s="21">
        <v>2</v>
      </c>
      <c r="R118" s="21">
        <v>0</v>
      </c>
      <c r="S118" s="35">
        <f t="shared" si="7"/>
        <v>0</v>
      </c>
      <c r="T118" s="35">
        <v>0</v>
      </c>
      <c r="U118" s="35">
        <v>10</v>
      </c>
      <c r="V118" s="36">
        <v>0</v>
      </c>
      <c r="W118" s="37">
        <v>1</v>
      </c>
      <c r="X118" s="43" t="s">
        <v>1009</v>
      </c>
      <c r="Y118" s="43"/>
      <c r="Z118" s="43"/>
      <c r="AA118" s="43"/>
      <c r="AB118" s="43"/>
    </row>
    <row r="119" spans="1:28" s="6" customFormat="1" x14ac:dyDescent="0.25">
      <c r="A119" s="5" t="s">
        <v>19</v>
      </c>
      <c r="B119" s="18" t="s">
        <v>146</v>
      </c>
      <c r="C119" s="19">
        <v>286001000293</v>
      </c>
      <c r="D119" s="18" t="s">
        <v>169</v>
      </c>
      <c r="E119" s="19">
        <v>286001000293</v>
      </c>
      <c r="F119" s="18" t="s">
        <v>170</v>
      </c>
      <c r="G119" s="35" t="s">
        <v>23</v>
      </c>
      <c r="H119" s="35">
        <f>VLOOKUP(E119,[1]Hoja1!$D:$F,3,FALSE)</f>
        <v>107</v>
      </c>
      <c r="I119" s="35">
        <v>0</v>
      </c>
      <c r="J119" s="35">
        <v>107</v>
      </c>
      <c r="K119" s="21">
        <f>VLOOKUP(E119,[2]VICTIMAS!E:F,2,FALSE)</f>
        <v>49</v>
      </c>
      <c r="L119" s="35">
        <f>VLOOKUP(E119,[2]INDIGENAS!E:F,2,FALSE)</f>
        <v>5</v>
      </c>
      <c r="M119" s="35">
        <f>VLOOKUP(E119,[2]DISCAPACIDAD!E:F,2,FALSE)</f>
        <v>2</v>
      </c>
      <c r="N119" s="21">
        <v>0</v>
      </c>
      <c r="O119" s="21">
        <f t="shared" si="5"/>
        <v>51</v>
      </c>
      <c r="P119" s="21">
        <f>VLOOKUP(E119,'[2]xxxx edad'!C:D,2,FALSE)</f>
        <v>41</v>
      </c>
      <c r="Q119" s="21">
        <f>VLOOKUP(E119,'[2]xxxx edad'!C:E,3,FALSE)</f>
        <v>53</v>
      </c>
      <c r="R119" s="21">
        <v>13</v>
      </c>
      <c r="S119" s="35">
        <f t="shared" si="7"/>
        <v>0</v>
      </c>
      <c r="T119" s="35">
        <v>0</v>
      </c>
      <c r="U119" s="35">
        <v>107</v>
      </c>
      <c r="V119" s="36">
        <v>0</v>
      </c>
      <c r="W119" s="37">
        <v>2</v>
      </c>
      <c r="X119" s="43"/>
      <c r="Y119" s="43"/>
      <c r="Z119" s="43"/>
      <c r="AA119" s="43" t="s">
        <v>1009</v>
      </c>
      <c r="AB119" s="43"/>
    </row>
    <row r="120" spans="1:28" s="6" customFormat="1" x14ac:dyDescent="0.25">
      <c r="A120" s="5" t="s">
        <v>19</v>
      </c>
      <c r="B120" s="18" t="s">
        <v>146</v>
      </c>
      <c r="C120" s="19">
        <v>286001000293</v>
      </c>
      <c r="D120" s="18" t="s">
        <v>169</v>
      </c>
      <c r="E120" s="19">
        <v>286001000358</v>
      </c>
      <c r="F120" s="18" t="s">
        <v>171</v>
      </c>
      <c r="G120" s="35" t="s">
        <v>23</v>
      </c>
      <c r="H120" s="35">
        <f>VLOOKUP(E120,[1]Hoja1!$D:$F,3,FALSE)</f>
        <v>6</v>
      </c>
      <c r="I120" s="35">
        <v>0</v>
      </c>
      <c r="J120" s="35">
        <v>6</v>
      </c>
      <c r="K120" s="21">
        <v>0</v>
      </c>
      <c r="L120" s="35">
        <v>0</v>
      </c>
      <c r="M120" s="35">
        <v>0</v>
      </c>
      <c r="N120" s="21">
        <v>0</v>
      </c>
      <c r="O120" s="21">
        <f t="shared" si="5"/>
        <v>6</v>
      </c>
      <c r="P120" s="21">
        <f>VLOOKUP(E120,'[2]xxxx edad'!C:D,2,FALSE)</f>
        <v>4</v>
      </c>
      <c r="Q120" s="21">
        <f>VLOOKUP(E120,'[2]xxxx edad'!C:E,3,FALSE)</f>
        <v>2</v>
      </c>
      <c r="R120" s="21">
        <f>VLOOKUP(E120,'[2]xxxx edad'!C:F,4,FALSE)</f>
        <v>0</v>
      </c>
      <c r="S120" s="35">
        <f t="shared" si="7"/>
        <v>0</v>
      </c>
      <c r="T120" s="35">
        <v>0</v>
      </c>
      <c r="U120" s="35">
        <v>6</v>
      </c>
      <c r="V120" s="36">
        <v>0</v>
      </c>
      <c r="W120" s="37">
        <v>1</v>
      </c>
      <c r="X120" s="43" t="s">
        <v>1009</v>
      </c>
      <c r="Y120" s="43"/>
      <c r="Z120" s="43"/>
      <c r="AA120" s="43"/>
      <c r="AB120" s="43"/>
    </row>
    <row r="121" spans="1:28" s="6" customFormat="1" x14ac:dyDescent="0.25">
      <c r="A121" s="5" t="s">
        <v>19</v>
      </c>
      <c r="B121" s="18" t="s">
        <v>146</v>
      </c>
      <c r="C121" s="19">
        <v>286001000293</v>
      </c>
      <c r="D121" s="18" t="s">
        <v>169</v>
      </c>
      <c r="E121" s="19">
        <v>286001000366</v>
      </c>
      <c r="F121" s="18" t="s">
        <v>76</v>
      </c>
      <c r="G121" s="35" t="s">
        <v>23</v>
      </c>
      <c r="H121" s="35">
        <f>VLOOKUP(E121,[1]Hoja1!$D:$F,3,FALSE)</f>
        <v>18</v>
      </c>
      <c r="I121" s="35">
        <v>0</v>
      </c>
      <c r="J121" s="35">
        <v>18</v>
      </c>
      <c r="K121" s="21">
        <f>VLOOKUP(E121,[2]VICTIMAS!E:F,2,FALSE)</f>
        <v>2</v>
      </c>
      <c r="L121" s="35">
        <v>0</v>
      </c>
      <c r="M121" s="35">
        <v>0</v>
      </c>
      <c r="N121" s="21">
        <v>0</v>
      </c>
      <c r="O121" s="21">
        <f t="shared" si="5"/>
        <v>16</v>
      </c>
      <c r="P121" s="21">
        <f>VLOOKUP(E121,'[2]xxxx edad'!C:D,2,FALSE)</f>
        <v>12</v>
      </c>
      <c r="Q121" s="21">
        <f>VLOOKUP(E121,'[2]xxxx edad'!C:E,3,FALSE)</f>
        <v>6</v>
      </c>
      <c r="R121" s="21">
        <f>VLOOKUP(E121,'[2]xxxx edad'!C:F,4,FALSE)</f>
        <v>0</v>
      </c>
      <c r="S121" s="35">
        <f t="shared" si="7"/>
        <v>0</v>
      </c>
      <c r="T121" s="35">
        <v>0</v>
      </c>
      <c r="U121" s="35">
        <v>18</v>
      </c>
      <c r="V121" s="36">
        <v>0</v>
      </c>
      <c r="W121" s="37">
        <v>1</v>
      </c>
      <c r="X121" s="43"/>
      <c r="Y121" s="43" t="s">
        <v>1009</v>
      </c>
      <c r="Z121" s="43"/>
      <c r="AA121" s="43"/>
      <c r="AB121" s="43"/>
    </row>
    <row r="122" spans="1:28" s="6" customFormat="1" x14ac:dyDescent="0.25">
      <c r="A122" s="5" t="s">
        <v>19</v>
      </c>
      <c r="B122" s="18" t="s">
        <v>146</v>
      </c>
      <c r="C122" s="19">
        <v>286001000293</v>
      </c>
      <c r="D122" s="18" t="s">
        <v>169</v>
      </c>
      <c r="E122" s="19">
        <v>286001001893</v>
      </c>
      <c r="F122" s="18" t="s">
        <v>172</v>
      </c>
      <c r="G122" s="35" t="s">
        <v>23</v>
      </c>
      <c r="H122" s="35">
        <f>VLOOKUP(E122,[1]Hoja1!$D:$F,3,FALSE)</f>
        <v>4</v>
      </c>
      <c r="I122" s="35">
        <v>0</v>
      </c>
      <c r="J122" s="35">
        <v>4</v>
      </c>
      <c r="K122" s="21">
        <f>VLOOKUP(E122,[2]VICTIMAS!E:F,2,FALSE)</f>
        <v>3</v>
      </c>
      <c r="L122" s="35">
        <v>0</v>
      </c>
      <c r="M122" s="35">
        <v>0</v>
      </c>
      <c r="N122" s="21">
        <v>0</v>
      </c>
      <c r="O122" s="21">
        <f t="shared" si="5"/>
        <v>1</v>
      </c>
      <c r="P122" s="21">
        <f>VLOOKUP(E122,'[2]xxxx edad'!C:D,2,FALSE)</f>
        <v>3</v>
      </c>
      <c r="Q122" s="21">
        <f>VLOOKUP(E122,'[2]xxxx edad'!C:E,3,FALSE)</f>
        <v>1</v>
      </c>
      <c r="R122" s="21">
        <f>VLOOKUP(E122,'[2]xxxx edad'!C:F,4,FALSE)</f>
        <v>0</v>
      </c>
      <c r="S122" s="35">
        <f t="shared" si="7"/>
        <v>0</v>
      </c>
      <c r="T122" s="35">
        <v>0</v>
      </c>
      <c r="U122" s="35">
        <v>4</v>
      </c>
      <c r="V122" s="36">
        <v>0</v>
      </c>
      <c r="W122" s="37">
        <v>1</v>
      </c>
      <c r="X122" s="43" t="s">
        <v>1009</v>
      </c>
      <c r="Y122" s="43"/>
      <c r="Z122" s="43"/>
      <c r="AA122" s="43"/>
      <c r="AB122" s="43"/>
    </row>
    <row r="123" spans="1:28" s="6" customFormat="1" x14ac:dyDescent="0.25">
      <c r="A123" s="5" t="s">
        <v>19</v>
      </c>
      <c r="B123" s="18" t="s">
        <v>146</v>
      </c>
      <c r="C123" s="19">
        <v>286001000293</v>
      </c>
      <c r="D123" s="18" t="s">
        <v>169</v>
      </c>
      <c r="E123" s="19">
        <v>286001002563</v>
      </c>
      <c r="F123" s="18" t="s">
        <v>173</v>
      </c>
      <c r="G123" s="35" t="s">
        <v>23</v>
      </c>
      <c r="H123" s="35">
        <f>VLOOKUP(E123,[1]Hoja1!$D:$F,3,FALSE)</f>
        <v>4</v>
      </c>
      <c r="I123" s="35">
        <v>0</v>
      </c>
      <c r="J123" s="35">
        <v>4</v>
      </c>
      <c r="K123" s="21">
        <v>0</v>
      </c>
      <c r="L123" s="35">
        <v>0</v>
      </c>
      <c r="M123" s="35">
        <v>0</v>
      </c>
      <c r="N123" s="21">
        <v>0</v>
      </c>
      <c r="O123" s="21">
        <f t="shared" si="5"/>
        <v>4</v>
      </c>
      <c r="P123" s="21">
        <f>VLOOKUP(E123,'[2]xxxx edad'!C:D,2,FALSE)</f>
        <v>3</v>
      </c>
      <c r="Q123" s="21">
        <f>VLOOKUP(E123,'[2]xxxx edad'!C:E,3,FALSE)</f>
        <v>1</v>
      </c>
      <c r="R123" s="21">
        <f>VLOOKUP(E123,'[2]xxxx edad'!C:F,4,FALSE)</f>
        <v>0</v>
      </c>
      <c r="S123" s="35">
        <f t="shared" si="7"/>
        <v>0</v>
      </c>
      <c r="T123" s="35">
        <v>0</v>
      </c>
      <c r="U123" s="35">
        <v>4</v>
      </c>
      <c r="V123" s="36">
        <v>0</v>
      </c>
      <c r="W123" s="37">
        <v>1</v>
      </c>
      <c r="X123" s="43" t="s">
        <v>1009</v>
      </c>
      <c r="Y123" s="43"/>
      <c r="Z123" s="43"/>
      <c r="AA123" s="43"/>
      <c r="AB123" s="43"/>
    </row>
    <row r="124" spans="1:28" s="6" customFormat="1" x14ac:dyDescent="0.25">
      <c r="A124" s="5" t="s">
        <v>19</v>
      </c>
      <c r="B124" s="18" t="s">
        <v>146</v>
      </c>
      <c r="C124" s="19">
        <v>286001000633</v>
      </c>
      <c r="D124" s="18" t="s">
        <v>174</v>
      </c>
      <c r="E124" s="19">
        <v>286001000633</v>
      </c>
      <c r="F124" s="18" t="s">
        <v>175</v>
      </c>
      <c r="G124" s="35" t="s">
        <v>23</v>
      </c>
      <c r="H124" s="35">
        <f>VLOOKUP(E124,[1]Hoja1!$D:$F,3,FALSE)</f>
        <v>275</v>
      </c>
      <c r="I124" s="35">
        <f>VLOOKUP(E124,[1]Hoja2!$D:$F,3,FALSE)</f>
        <v>275</v>
      </c>
      <c r="J124" s="35">
        <v>275</v>
      </c>
      <c r="K124" s="21">
        <f>VLOOKUP(E124,[2]VICTIMAS!E:F,2,FALSE)</f>
        <v>170</v>
      </c>
      <c r="L124" s="35">
        <f>VLOOKUP(E124,[2]INDIGENAS!E:F,2,FALSE)</f>
        <v>14</v>
      </c>
      <c r="M124" s="35">
        <f>VLOOKUP(E124,[2]DISCAPACIDAD!E:F,2,FALSE)</f>
        <v>8</v>
      </c>
      <c r="N124" s="21">
        <f>VLOOKUP(E124,[2]AFROS!E:F,2,FALSE)</f>
        <v>1</v>
      </c>
      <c r="O124" s="21">
        <f t="shared" si="5"/>
        <v>82</v>
      </c>
      <c r="P124" s="21">
        <f>VLOOKUP(E124,'[2]xxxx edad'!C:D,2,FALSE)</f>
        <v>24</v>
      </c>
      <c r="Q124" s="21">
        <f>VLOOKUP(E124,'[2]xxxx edad'!C:E,3,FALSE)</f>
        <v>119</v>
      </c>
      <c r="R124" s="21">
        <v>132</v>
      </c>
      <c r="S124" s="35">
        <f t="shared" si="7"/>
        <v>275</v>
      </c>
      <c r="T124" s="35">
        <v>0</v>
      </c>
      <c r="U124" s="35">
        <v>0</v>
      </c>
      <c r="V124" s="36">
        <v>0</v>
      </c>
      <c r="W124" s="37">
        <v>3</v>
      </c>
      <c r="X124" s="43"/>
      <c r="Y124" s="43"/>
      <c r="Z124" s="43"/>
      <c r="AA124" s="43" t="s">
        <v>1009</v>
      </c>
      <c r="AB124" s="43"/>
    </row>
    <row r="125" spans="1:28" s="6" customFormat="1" x14ac:dyDescent="0.25">
      <c r="A125" s="5" t="s">
        <v>19</v>
      </c>
      <c r="B125" s="18" t="s">
        <v>146</v>
      </c>
      <c r="C125" s="19">
        <v>286001000633</v>
      </c>
      <c r="D125" s="18" t="s">
        <v>174</v>
      </c>
      <c r="E125" s="19">
        <v>286001003888</v>
      </c>
      <c r="F125" s="18" t="s">
        <v>176</v>
      </c>
      <c r="G125" s="35" t="s">
        <v>23</v>
      </c>
      <c r="H125" s="35">
        <f>VLOOKUP(E125,[1]Hoja1!$D:$F,3,FALSE)</f>
        <v>63</v>
      </c>
      <c r="I125" s="35">
        <f>VLOOKUP(E125,[1]Hoja2!$D:$F,3,FALSE)</f>
        <v>63</v>
      </c>
      <c r="J125" s="35">
        <v>63</v>
      </c>
      <c r="K125" s="21">
        <f>VLOOKUP(E125,[2]VICTIMAS!E:F,2,FALSE)</f>
        <v>37</v>
      </c>
      <c r="L125" s="35">
        <f>VLOOKUP(E125,[2]INDIGENAS!E:F,2,FALSE)</f>
        <v>1</v>
      </c>
      <c r="M125" s="35">
        <f>VLOOKUP(E125,[2]DISCAPACIDAD!E:F,2,FALSE)</f>
        <v>2</v>
      </c>
      <c r="N125" s="21">
        <f>VLOOKUP(E125,[2]AFROS!E:F,2,FALSE)</f>
        <v>1</v>
      </c>
      <c r="O125" s="21">
        <f t="shared" si="5"/>
        <v>22</v>
      </c>
      <c r="P125" s="21">
        <f>VLOOKUP(E125,'[2]xxxx edad'!C:D,2,FALSE)</f>
        <v>27</v>
      </c>
      <c r="Q125" s="21">
        <v>36</v>
      </c>
      <c r="R125" s="21">
        <v>0</v>
      </c>
      <c r="S125" s="35">
        <f t="shared" si="7"/>
        <v>63</v>
      </c>
      <c r="T125" s="35">
        <v>0</v>
      </c>
      <c r="U125" s="35">
        <v>0</v>
      </c>
      <c r="V125" s="36">
        <v>0</v>
      </c>
      <c r="W125" s="37">
        <v>1</v>
      </c>
      <c r="X125" s="43"/>
      <c r="Y125" s="43"/>
      <c r="Z125" s="43" t="s">
        <v>1009</v>
      </c>
      <c r="AA125" s="43"/>
      <c r="AB125" s="43"/>
    </row>
    <row r="126" spans="1:28" s="6" customFormat="1" x14ac:dyDescent="0.25">
      <c r="A126" s="5" t="s">
        <v>19</v>
      </c>
      <c r="B126" s="18" t="s">
        <v>146</v>
      </c>
      <c r="C126" s="19">
        <v>286001000633</v>
      </c>
      <c r="D126" s="18" t="s">
        <v>174</v>
      </c>
      <c r="E126" s="19">
        <v>286001003896</v>
      </c>
      <c r="F126" s="18" t="s">
        <v>177</v>
      </c>
      <c r="G126" s="35" t="s">
        <v>23</v>
      </c>
      <c r="H126" s="35">
        <f>VLOOKUP(E126,[1]Hoja1!$D:$F,3,FALSE)</f>
        <v>47</v>
      </c>
      <c r="I126" s="35">
        <f>VLOOKUP(E126,[1]Hoja2!$D:$F,3,FALSE)</f>
        <v>47</v>
      </c>
      <c r="J126" s="35">
        <v>47</v>
      </c>
      <c r="K126" s="21">
        <f>VLOOKUP(E126,[2]VICTIMAS!E:F,2,FALSE)</f>
        <v>34</v>
      </c>
      <c r="L126" s="35">
        <v>0</v>
      </c>
      <c r="M126" s="35">
        <f>VLOOKUP(E126,[2]DISCAPACIDAD!E:F,2,FALSE)</f>
        <v>1</v>
      </c>
      <c r="N126" s="21">
        <v>0</v>
      </c>
      <c r="O126" s="21">
        <f t="shared" si="5"/>
        <v>12</v>
      </c>
      <c r="P126" s="21">
        <f>VLOOKUP(E126,'[2]xxxx edad'!C:D,2,FALSE)</f>
        <v>24</v>
      </c>
      <c r="Q126" s="21">
        <v>23</v>
      </c>
      <c r="R126" s="21">
        <v>0</v>
      </c>
      <c r="S126" s="35">
        <f t="shared" si="7"/>
        <v>47</v>
      </c>
      <c r="T126" s="35">
        <v>0</v>
      </c>
      <c r="U126" s="35">
        <v>0</v>
      </c>
      <c r="V126" s="36">
        <v>0</v>
      </c>
      <c r="W126" s="37">
        <v>1</v>
      </c>
      <c r="X126" s="43"/>
      <c r="Y126" s="43" t="s">
        <v>1009</v>
      </c>
      <c r="Z126" s="43"/>
      <c r="AA126" s="43"/>
      <c r="AB126" s="43"/>
    </row>
    <row r="127" spans="1:28" s="6" customFormat="1" x14ac:dyDescent="0.25">
      <c r="A127" s="5" t="s">
        <v>19</v>
      </c>
      <c r="B127" s="18" t="s">
        <v>146</v>
      </c>
      <c r="C127" s="19">
        <v>286001000633</v>
      </c>
      <c r="D127" s="18" t="s">
        <v>174</v>
      </c>
      <c r="E127" s="19">
        <v>286001003900</v>
      </c>
      <c r="F127" s="18" t="s">
        <v>178</v>
      </c>
      <c r="G127" s="35" t="s">
        <v>23</v>
      </c>
      <c r="H127" s="35">
        <f>VLOOKUP(E127,[1]Hoja1!$D:$F,3,FALSE)</f>
        <v>14</v>
      </c>
      <c r="I127" s="35">
        <f>VLOOKUP(E127,[1]Hoja2!$D:$F,3,FALSE)</f>
        <v>14</v>
      </c>
      <c r="J127" s="35">
        <v>14</v>
      </c>
      <c r="K127" s="21">
        <f>VLOOKUP(E127,[2]VICTIMAS!E:F,2,FALSE)</f>
        <v>8</v>
      </c>
      <c r="L127" s="35">
        <f>VLOOKUP(E127,[2]INDIGENAS!E:F,2,FALSE)</f>
        <v>1</v>
      </c>
      <c r="M127" s="35">
        <f>VLOOKUP(E127,[2]DISCAPACIDAD!E:F,2,FALSE)</f>
        <v>2</v>
      </c>
      <c r="N127" s="21">
        <v>0</v>
      </c>
      <c r="O127" s="21">
        <f t="shared" si="5"/>
        <v>3</v>
      </c>
      <c r="P127" s="21">
        <f>VLOOKUP(E127,'[2]xxxx edad'!C:D,2,FALSE)</f>
        <v>6</v>
      </c>
      <c r="Q127" s="21">
        <v>8</v>
      </c>
      <c r="R127" s="21">
        <v>0</v>
      </c>
      <c r="S127" s="35">
        <f t="shared" si="7"/>
        <v>14</v>
      </c>
      <c r="T127" s="35">
        <v>0</v>
      </c>
      <c r="U127" s="35">
        <v>0</v>
      </c>
      <c r="V127" s="36">
        <v>0</v>
      </c>
      <c r="W127" s="37">
        <v>1</v>
      </c>
      <c r="X127" s="43"/>
      <c r="Y127" s="43" t="s">
        <v>1009</v>
      </c>
      <c r="Z127" s="43"/>
      <c r="AA127" s="43"/>
      <c r="AB127" s="43"/>
    </row>
    <row r="128" spans="1:28" s="6" customFormat="1" x14ac:dyDescent="0.25">
      <c r="A128" s="5" t="s">
        <v>19</v>
      </c>
      <c r="B128" s="18" t="s">
        <v>146</v>
      </c>
      <c r="C128" s="19">
        <v>286001001800</v>
      </c>
      <c r="D128" s="18" t="s">
        <v>179</v>
      </c>
      <c r="E128" s="19">
        <v>286001000374</v>
      </c>
      <c r="F128" s="18" t="s">
        <v>180</v>
      </c>
      <c r="G128" s="35" t="s">
        <v>23</v>
      </c>
      <c r="H128" s="35">
        <f>VLOOKUP(E128,[1]Hoja1!$D:$F,3,FALSE)</f>
        <v>117</v>
      </c>
      <c r="I128" s="35">
        <v>0</v>
      </c>
      <c r="J128" s="35">
        <v>117</v>
      </c>
      <c r="K128" s="21">
        <f>VLOOKUP(E128,[2]VICTIMAS!E:F,2,FALSE)</f>
        <v>50</v>
      </c>
      <c r="L128" s="35">
        <f>VLOOKUP(E128,[2]INDIGENAS!E:F,2,FALSE)</f>
        <v>4</v>
      </c>
      <c r="M128" s="35">
        <f>VLOOKUP(E128,[2]DISCAPACIDAD!E:F,2,FALSE)</f>
        <v>2</v>
      </c>
      <c r="N128" s="21">
        <v>0</v>
      </c>
      <c r="O128" s="21">
        <f t="shared" si="5"/>
        <v>61</v>
      </c>
      <c r="P128" s="21">
        <f>VLOOKUP(E128,'[2]xxxx edad'!C:D,2,FALSE)</f>
        <v>60</v>
      </c>
      <c r="Q128" s="21">
        <v>57</v>
      </c>
      <c r="R128" s="21">
        <v>0</v>
      </c>
      <c r="S128" s="35">
        <f t="shared" si="7"/>
        <v>0</v>
      </c>
      <c r="T128" s="35">
        <v>0</v>
      </c>
      <c r="U128" s="35">
        <v>117</v>
      </c>
      <c r="V128" s="36">
        <v>0</v>
      </c>
      <c r="W128" s="37">
        <v>2</v>
      </c>
      <c r="X128" s="43"/>
      <c r="Y128" s="43"/>
      <c r="Z128" s="43"/>
      <c r="AA128" s="43" t="s">
        <v>1009</v>
      </c>
      <c r="AB128" s="43"/>
    </row>
    <row r="129" spans="1:28" s="6" customFormat="1" x14ac:dyDescent="0.25">
      <c r="A129" s="5" t="s">
        <v>19</v>
      </c>
      <c r="B129" s="18" t="s">
        <v>146</v>
      </c>
      <c r="C129" s="19">
        <v>286001001800</v>
      </c>
      <c r="D129" s="18" t="s">
        <v>179</v>
      </c>
      <c r="E129" s="19">
        <v>286001000382</v>
      </c>
      <c r="F129" s="18" t="s">
        <v>181</v>
      </c>
      <c r="G129" s="35" t="s">
        <v>23</v>
      </c>
      <c r="H129" s="35">
        <f>VLOOKUP(E129,[1]Hoja1!$D:$F,3,FALSE)</f>
        <v>17</v>
      </c>
      <c r="I129" s="35">
        <v>0</v>
      </c>
      <c r="J129" s="35">
        <v>17</v>
      </c>
      <c r="K129" s="21">
        <f>VLOOKUP(E129,[2]VICTIMAS!E:F,2,FALSE)</f>
        <v>7</v>
      </c>
      <c r="L129" s="35">
        <v>0</v>
      </c>
      <c r="M129" s="35">
        <v>0</v>
      </c>
      <c r="N129" s="21">
        <v>0</v>
      </c>
      <c r="O129" s="21">
        <f t="shared" si="5"/>
        <v>10</v>
      </c>
      <c r="P129" s="21">
        <f>VLOOKUP(E129,'[2]xxxx edad'!C:D,2,FALSE)</f>
        <v>10</v>
      </c>
      <c r="Q129" s="21">
        <v>7</v>
      </c>
      <c r="R129" s="21">
        <v>0</v>
      </c>
      <c r="S129" s="35">
        <f t="shared" si="7"/>
        <v>0</v>
      </c>
      <c r="T129" s="35">
        <v>0</v>
      </c>
      <c r="U129" s="35">
        <v>17</v>
      </c>
      <c r="V129" s="36">
        <v>0</v>
      </c>
      <c r="W129" s="37">
        <v>1</v>
      </c>
      <c r="X129" s="43"/>
      <c r="Y129" s="43" t="s">
        <v>1009</v>
      </c>
      <c r="Z129" s="43"/>
      <c r="AA129" s="43"/>
      <c r="AB129" s="43"/>
    </row>
    <row r="130" spans="1:28" s="6" customFormat="1" x14ac:dyDescent="0.25">
      <c r="A130" s="5" t="s">
        <v>19</v>
      </c>
      <c r="B130" s="18" t="s">
        <v>146</v>
      </c>
      <c r="C130" s="19">
        <v>286001001800</v>
      </c>
      <c r="D130" s="18" t="s">
        <v>179</v>
      </c>
      <c r="E130" s="19">
        <v>286001001656</v>
      </c>
      <c r="F130" s="18" t="s">
        <v>182</v>
      </c>
      <c r="G130" s="35" t="s">
        <v>23</v>
      </c>
      <c r="H130" s="35">
        <f>VLOOKUP(E130,[1]Hoja1!$D:$F,3,FALSE)</f>
        <v>14</v>
      </c>
      <c r="I130" s="35">
        <v>0</v>
      </c>
      <c r="J130" s="35">
        <v>14</v>
      </c>
      <c r="K130" s="21">
        <f>VLOOKUP(E130,[2]VICTIMAS!E:F,2,FALSE)</f>
        <v>9</v>
      </c>
      <c r="L130" s="35">
        <v>0</v>
      </c>
      <c r="M130" s="35">
        <f>VLOOKUP(E130,[2]DISCAPACIDAD!E:F,2,FALSE)</f>
        <v>2</v>
      </c>
      <c r="N130" s="21">
        <v>0</v>
      </c>
      <c r="O130" s="21">
        <f t="shared" si="5"/>
        <v>3</v>
      </c>
      <c r="P130" s="21">
        <f>VLOOKUP(E130,'[2]xxxx edad'!C:D,2,FALSE)</f>
        <v>9</v>
      </c>
      <c r="Q130" s="21">
        <v>5</v>
      </c>
      <c r="R130" s="21">
        <v>0</v>
      </c>
      <c r="S130" s="35">
        <f t="shared" si="7"/>
        <v>0</v>
      </c>
      <c r="T130" s="35">
        <v>0</v>
      </c>
      <c r="U130" s="35">
        <v>14</v>
      </c>
      <c r="V130" s="36">
        <v>0</v>
      </c>
      <c r="W130" s="37">
        <v>1</v>
      </c>
      <c r="X130" s="43"/>
      <c r="Y130" s="43" t="s">
        <v>1009</v>
      </c>
      <c r="Z130" s="43"/>
      <c r="AA130" s="43"/>
      <c r="AB130" s="43"/>
    </row>
    <row r="131" spans="1:28" s="6" customFormat="1" x14ac:dyDescent="0.25">
      <c r="A131" s="5" t="s">
        <v>19</v>
      </c>
      <c r="B131" s="18" t="s">
        <v>146</v>
      </c>
      <c r="C131" s="19">
        <v>286001001800</v>
      </c>
      <c r="D131" s="18" t="s">
        <v>179</v>
      </c>
      <c r="E131" s="19">
        <v>286001001800</v>
      </c>
      <c r="F131" s="18" t="s">
        <v>183</v>
      </c>
      <c r="G131" s="35" t="s">
        <v>23</v>
      </c>
      <c r="H131" s="35">
        <f>VLOOKUP(E131,[1]Hoja1!$D:$F,3,FALSE)</f>
        <v>15</v>
      </c>
      <c r="I131" s="35">
        <v>0</v>
      </c>
      <c r="J131" s="35">
        <v>15</v>
      </c>
      <c r="K131" s="21">
        <f>VLOOKUP(E131,[2]VICTIMAS!E:F,2,FALSE)</f>
        <v>1</v>
      </c>
      <c r="L131" s="35">
        <f>VLOOKUP(E131,[2]INDIGENAS!E:F,2,FALSE)</f>
        <v>1</v>
      </c>
      <c r="M131" s="35">
        <f>VLOOKUP(E131,[2]DISCAPACIDAD!E:F,2,FALSE)</f>
        <v>1</v>
      </c>
      <c r="N131" s="21">
        <v>0</v>
      </c>
      <c r="O131" s="21">
        <f t="shared" ref="O131:O194" si="8">J131-(K131+L131+M131+N131)</f>
        <v>12</v>
      </c>
      <c r="P131" s="21">
        <f>VLOOKUP(E131,'[2]xxxx edad'!C:D,2,FALSE)</f>
        <v>10</v>
      </c>
      <c r="Q131" s="21">
        <v>5</v>
      </c>
      <c r="R131" s="21">
        <v>0</v>
      </c>
      <c r="S131" s="35">
        <f t="shared" si="7"/>
        <v>0</v>
      </c>
      <c r="T131" s="35">
        <v>0</v>
      </c>
      <c r="U131" s="35">
        <v>15</v>
      </c>
      <c r="V131" s="36">
        <v>0</v>
      </c>
      <c r="W131" s="37">
        <v>1</v>
      </c>
      <c r="X131" s="43"/>
      <c r="Y131" s="43" t="s">
        <v>1009</v>
      </c>
      <c r="Z131" s="43"/>
      <c r="AA131" s="43"/>
      <c r="AB131" s="43"/>
    </row>
    <row r="132" spans="1:28" s="6" customFormat="1" x14ac:dyDescent="0.25">
      <c r="A132" s="5" t="s">
        <v>19</v>
      </c>
      <c r="B132" s="18" t="s">
        <v>146</v>
      </c>
      <c r="C132" s="19">
        <v>286001001800</v>
      </c>
      <c r="D132" s="18" t="s">
        <v>179</v>
      </c>
      <c r="E132" s="19">
        <v>286001003446</v>
      </c>
      <c r="F132" s="18" t="s">
        <v>184</v>
      </c>
      <c r="G132" s="35" t="s">
        <v>23</v>
      </c>
      <c r="H132" s="35">
        <f>VLOOKUP(E132,[1]Hoja1!$D:$F,3,FALSE)</f>
        <v>11</v>
      </c>
      <c r="I132" s="35">
        <v>0</v>
      </c>
      <c r="J132" s="35">
        <v>11</v>
      </c>
      <c r="K132" s="21">
        <f>VLOOKUP(E132,[2]VICTIMAS!E:F,2,FALSE)</f>
        <v>3</v>
      </c>
      <c r="L132" s="35">
        <v>0</v>
      </c>
      <c r="M132" s="35">
        <v>0</v>
      </c>
      <c r="N132" s="21">
        <v>0</v>
      </c>
      <c r="O132" s="21">
        <f t="shared" si="8"/>
        <v>8</v>
      </c>
      <c r="P132" s="21">
        <f>VLOOKUP(E132,'[2]xxxx edad'!C:D,2,FALSE)</f>
        <v>4</v>
      </c>
      <c r="Q132" s="21">
        <v>7</v>
      </c>
      <c r="R132" s="21">
        <v>0</v>
      </c>
      <c r="S132" s="35">
        <f t="shared" si="7"/>
        <v>0</v>
      </c>
      <c r="T132" s="35">
        <v>0</v>
      </c>
      <c r="U132" s="35">
        <v>11</v>
      </c>
      <c r="V132" s="36">
        <v>0</v>
      </c>
      <c r="W132" s="37">
        <v>1</v>
      </c>
      <c r="X132" s="43"/>
      <c r="Y132" s="43" t="s">
        <v>1009</v>
      </c>
      <c r="Z132" s="43"/>
      <c r="AA132" s="43"/>
      <c r="AB132" s="43"/>
    </row>
    <row r="133" spans="1:28" s="6" customFormat="1" x14ac:dyDescent="0.25">
      <c r="A133" s="5" t="s">
        <v>19</v>
      </c>
      <c r="B133" s="18" t="s">
        <v>146</v>
      </c>
      <c r="C133" s="19">
        <v>286001001800</v>
      </c>
      <c r="D133" s="18" t="s">
        <v>179</v>
      </c>
      <c r="E133" s="19">
        <v>286001003993</v>
      </c>
      <c r="F133" s="18" t="s">
        <v>185</v>
      </c>
      <c r="G133" s="35" t="s">
        <v>23</v>
      </c>
      <c r="H133" s="35">
        <f>VLOOKUP(E133,[1]Hoja1!$D:$F,3,FALSE)</f>
        <v>126</v>
      </c>
      <c r="I133" s="35">
        <v>0</v>
      </c>
      <c r="J133" s="35">
        <v>126</v>
      </c>
      <c r="K133" s="21">
        <f>VLOOKUP(E133,[2]VICTIMAS!E:F,2,FALSE)</f>
        <v>58</v>
      </c>
      <c r="L133" s="35">
        <f>VLOOKUP(E133,[2]INDIGENAS!E:F,2,FALSE)</f>
        <v>2</v>
      </c>
      <c r="M133" s="35">
        <f>VLOOKUP(E133,[2]DISCAPACIDAD!E:F,2,FALSE)</f>
        <v>4</v>
      </c>
      <c r="N133" s="21">
        <v>0</v>
      </c>
      <c r="O133" s="21">
        <f t="shared" si="8"/>
        <v>62</v>
      </c>
      <c r="P133" s="21">
        <f>VLOOKUP(E133,'[2]xxxx edad'!C:D,2,FALSE)</f>
        <v>65</v>
      </c>
      <c r="Q133" s="21">
        <v>61</v>
      </c>
      <c r="R133" s="21">
        <v>0</v>
      </c>
      <c r="S133" s="35">
        <f t="shared" si="7"/>
        <v>0</v>
      </c>
      <c r="T133" s="35">
        <v>0</v>
      </c>
      <c r="U133" s="35">
        <v>126</v>
      </c>
      <c r="V133" s="36">
        <v>0</v>
      </c>
      <c r="W133" s="37">
        <v>2</v>
      </c>
      <c r="X133" s="43"/>
      <c r="Y133" s="43"/>
      <c r="Z133" s="43"/>
      <c r="AA133" s="43" t="s">
        <v>1009</v>
      </c>
      <c r="AB133" s="43"/>
    </row>
    <row r="134" spans="1:28" s="6" customFormat="1" x14ac:dyDescent="0.25">
      <c r="A134" s="5" t="s">
        <v>19</v>
      </c>
      <c r="B134" s="18" t="s">
        <v>146</v>
      </c>
      <c r="C134" s="19">
        <v>286001001800</v>
      </c>
      <c r="D134" s="18" t="s">
        <v>179</v>
      </c>
      <c r="E134" s="19">
        <v>286001004001</v>
      </c>
      <c r="F134" s="18" t="s">
        <v>134</v>
      </c>
      <c r="G134" s="35" t="s">
        <v>23</v>
      </c>
      <c r="H134" s="35">
        <f>VLOOKUP(E134,[1]Hoja1!$D:$F,3,FALSE)</f>
        <v>34</v>
      </c>
      <c r="I134" s="35">
        <v>0</v>
      </c>
      <c r="J134" s="35">
        <v>34</v>
      </c>
      <c r="K134" s="21">
        <f>VLOOKUP(E134,[2]VICTIMAS!E:F,2,FALSE)</f>
        <v>14</v>
      </c>
      <c r="L134" s="35">
        <v>0</v>
      </c>
      <c r="M134" s="35">
        <f>VLOOKUP(E134,[2]DISCAPACIDAD!E:F,2,FALSE)</f>
        <v>1</v>
      </c>
      <c r="N134" s="21">
        <v>0</v>
      </c>
      <c r="O134" s="21">
        <f t="shared" si="8"/>
        <v>19</v>
      </c>
      <c r="P134" s="21">
        <f>VLOOKUP(E134,'[2]xxxx edad'!C:D,2,FALSE)</f>
        <v>17</v>
      </c>
      <c r="Q134" s="21">
        <v>17</v>
      </c>
      <c r="R134" s="21">
        <v>0</v>
      </c>
      <c r="S134" s="35">
        <f t="shared" si="7"/>
        <v>0</v>
      </c>
      <c r="T134" s="35">
        <v>0</v>
      </c>
      <c r="U134" s="35">
        <v>34</v>
      </c>
      <c r="V134" s="36">
        <v>0</v>
      </c>
      <c r="W134" s="37">
        <v>1</v>
      </c>
      <c r="X134" s="43"/>
      <c r="Y134" s="43" t="s">
        <v>1009</v>
      </c>
      <c r="Z134" s="43"/>
      <c r="AA134" s="43"/>
      <c r="AB134" s="43"/>
    </row>
    <row r="135" spans="1:28" s="6" customFormat="1" x14ac:dyDescent="0.25">
      <c r="A135" s="5" t="s">
        <v>19</v>
      </c>
      <c r="B135" s="18" t="s">
        <v>146</v>
      </c>
      <c r="C135" s="19">
        <v>286001001800</v>
      </c>
      <c r="D135" s="18" t="s">
        <v>179</v>
      </c>
      <c r="E135" s="19">
        <v>286001800001</v>
      </c>
      <c r="F135" s="18" t="s">
        <v>186</v>
      </c>
      <c r="G135" s="35" t="s">
        <v>23</v>
      </c>
      <c r="H135" s="35">
        <f>VLOOKUP(E135,[1]Hoja1!$D:$F,3,FALSE)</f>
        <v>14</v>
      </c>
      <c r="I135" s="35">
        <v>0</v>
      </c>
      <c r="J135" s="35">
        <v>14</v>
      </c>
      <c r="K135" s="21">
        <f>VLOOKUP(E135,[2]VICTIMAS!E:F,2,FALSE)</f>
        <v>5</v>
      </c>
      <c r="L135" s="35">
        <v>0</v>
      </c>
      <c r="M135" s="35">
        <v>0</v>
      </c>
      <c r="N135" s="21">
        <v>0</v>
      </c>
      <c r="O135" s="21">
        <f t="shared" si="8"/>
        <v>9</v>
      </c>
      <c r="P135" s="21">
        <f>VLOOKUP(E135,'[2]xxxx edad'!C:D,2,FALSE)</f>
        <v>8</v>
      </c>
      <c r="Q135" s="21">
        <v>6</v>
      </c>
      <c r="R135" s="21">
        <v>0</v>
      </c>
      <c r="S135" s="35">
        <f t="shared" si="7"/>
        <v>0</v>
      </c>
      <c r="T135" s="35">
        <v>0</v>
      </c>
      <c r="U135" s="35">
        <v>14</v>
      </c>
      <c r="V135" s="36">
        <v>0</v>
      </c>
      <c r="W135" s="37">
        <v>1</v>
      </c>
      <c r="X135" s="43"/>
      <c r="Y135" s="43" t="s">
        <v>1009</v>
      </c>
      <c r="Z135" s="43"/>
      <c r="AA135" s="43"/>
      <c r="AB135" s="43"/>
    </row>
    <row r="136" spans="1:28" s="6" customFormat="1" x14ac:dyDescent="0.25">
      <c r="A136" s="5" t="s">
        <v>19</v>
      </c>
      <c r="B136" s="18" t="s">
        <v>146</v>
      </c>
      <c r="C136" s="19">
        <v>286001003292</v>
      </c>
      <c r="D136" s="18" t="s">
        <v>187</v>
      </c>
      <c r="E136" s="19">
        <v>286001000021</v>
      </c>
      <c r="F136" s="18" t="s">
        <v>188</v>
      </c>
      <c r="G136" s="35" t="s">
        <v>23</v>
      </c>
      <c r="H136" s="35">
        <f>VLOOKUP(E136,[1]Hoja1!$D:$F,3,FALSE)</f>
        <v>20</v>
      </c>
      <c r="I136" s="35">
        <v>0</v>
      </c>
      <c r="J136" s="35">
        <v>20</v>
      </c>
      <c r="K136" s="21">
        <f>VLOOKUP(E136,[2]VICTIMAS!E:F,2,FALSE)</f>
        <v>8</v>
      </c>
      <c r="L136" s="35">
        <f>VLOOKUP(E136,[2]INDIGENAS!E:F,2,FALSE)</f>
        <v>2</v>
      </c>
      <c r="M136" s="35">
        <f>VLOOKUP(E136,[2]DISCAPACIDAD!E:F,2,FALSE)</f>
        <v>1</v>
      </c>
      <c r="N136" s="21">
        <v>0</v>
      </c>
      <c r="O136" s="21">
        <f t="shared" si="8"/>
        <v>9</v>
      </c>
      <c r="P136" s="21">
        <f>VLOOKUP(E136,'[2]xxxx edad'!C:D,2,FALSE)</f>
        <v>11</v>
      </c>
      <c r="Q136" s="21">
        <f>VLOOKUP(E136,'[2]xxxx edad'!C:E,3,FALSE)</f>
        <v>9</v>
      </c>
      <c r="R136" s="21">
        <f>VLOOKUP(E136,'[2]xxxx edad'!C:F,4,FALSE)</f>
        <v>0</v>
      </c>
      <c r="S136" s="35">
        <f t="shared" si="7"/>
        <v>0</v>
      </c>
      <c r="T136" s="35">
        <v>0</v>
      </c>
      <c r="U136" s="35">
        <v>20</v>
      </c>
      <c r="V136" s="36">
        <v>0</v>
      </c>
      <c r="W136" s="37">
        <v>1</v>
      </c>
      <c r="X136" s="43"/>
      <c r="Y136" s="43" t="s">
        <v>1009</v>
      </c>
      <c r="Z136" s="43"/>
      <c r="AA136" s="43"/>
      <c r="AB136" s="43"/>
    </row>
    <row r="137" spans="1:28" s="6" customFormat="1" x14ac:dyDescent="0.25">
      <c r="A137" s="5" t="s">
        <v>19</v>
      </c>
      <c r="B137" s="18" t="s">
        <v>146</v>
      </c>
      <c r="C137" s="19">
        <v>286001003292</v>
      </c>
      <c r="D137" s="18" t="s">
        <v>187</v>
      </c>
      <c r="E137" s="19">
        <v>286001000111</v>
      </c>
      <c r="F137" s="18" t="s">
        <v>189</v>
      </c>
      <c r="G137" s="35" t="s">
        <v>23</v>
      </c>
      <c r="H137" s="35">
        <f>VLOOKUP(E137,[1]Hoja1!$D:$F,3,FALSE)</f>
        <v>11</v>
      </c>
      <c r="I137" s="35">
        <v>0</v>
      </c>
      <c r="J137" s="35">
        <v>11</v>
      </c>
      <c r="K137" s="21">
        <f>VLOOKUP(E137,[2]VICTIMAS!E:F,2,FALSE)</f>
        <v>1</v>
      </c>
      <c r="L137" s="35">
        <v>0</v>
      </c>
      <c r="M137" s="35">
        <v>0</v>
      </c>
      <c r="N137" s="21">
        <v>0</v>
      </c>
      <c r="O137" s="21">
        <f t="shared" si="8"/>
        <v>10</v>
      </c>
      <c r="P137" s="21">
        <f>VLOOKUP(E137,'[2]xxxx edad'!C:D,2,FALSE)</f>
        <v>6</v>
      </c>
      <c r="Q137" s="21">
        <f>VLOOKUP(E137,'[2]xxxx edad'!C:E,3,FALSE)</f>
        <v>5</v>
      </c>
      <c r="R137" s="21">
        <f>VLOOKUP(E137,'[2]xxxx edad'!C:F,4,FALSE)</f>
        <v>0</v>
      </c>
      <c r="S137" s="35">
        <f t="shared" si="7"/>
        <v>0</v>
      </c>
      <c r="T137" s="35">
        <v>0</v>
      </c>
      <c r="U137" s="35">
        <v>11</v>
      </c>
      <c r="V137" s="36">
        <v>0</v>
      </c>
      <c r="W137" s="37">
        <v>1</v>
      </c>
      <c r="X137" s="43"/>
      <c r="Y137" s="43" t="s">
        <v>1009</v>
      </c>
      <c r="Z137" s="43"/>
      <c r="AA137" s="43"/>
      <c r="AB137" s="43"/>
    </row>
    <row r="138" spans="1:28" s="6" customFormat="1" x14ac:dyDescent="0.25">
      <c r="A138" s="5" t="s">
        <v>19</v>
      </c>
      <c r="B138" s="18" t="s">
        <v>146</v>
      </c>
      <c r="C138" s="19">
        <v>286001003292</v>
      </c>
      <c r="D138" s="18" t="s">
        <v>187</v>
      </c>
      <c r="E138" s="19">
        <v>286001000421</v>
      </c>
      <c r="F138" s="18" t="s">
        <v>190</v>
      </c>
      <c r="G138" s="35" t="s">
        <v>23</v>
      </c>
      <c r="H138" s="35">
        <f>VLOOKUP(E138,[1]Hoja1!$D:$F,3,FALSE)</f>
        <v>13</v>
      </c>
      <c r="I138" s="35">
        <v>0</v>
      </c>
      <c r="J138" s="35">
        <v>13</v>
      </c>
      <c r="K138" s="21">
        <f>VLOOKUP(E138,[2]VICTIMAS!E:F,2,FALSE)</f>
        <v>3</v>
      </c>
      <c r="L138" s="35">
        <v>0</v>
      </c>
      <c r="M138" s="35">
        <v>0</v>
      </c>
      <c r="N138" s="21">
        <v>0</v>
      </c>
      <c r="O138" s="21">
        <f t="shared" si="8"/>
        <v>10</v>
      </c>
      <c r="P138" s="21">
        <f>VLOOKUP(E138,'[2]xxxx edad'!C:D,2,FALSE)</f>
        <v>6</v>
      </c>
      <c r="Q138" s="21">
        <f>VLOOKUP(E138,'[2]xxxx edad'!C:E,3,FALSE)</f>
        <v>7</v>
      </c>
      <c r="R138" s="21">
        <f>VLOOKUP(E138,'[2]xxxx edad'!C:F,4,FALSE)</f>
        <v>0</v>
      </c>
      <c r="S138" s="35">
        <f t="shared" si="7"/>
        <v>0</v>
      </c>
      <c r="T138" s="35">
        <v>0</v>
      </c>
      <c r="U138" s="35">
        <v>13</v>
      </c>
      <c r="V138" s="36">
        <v>0</v>
      </c>
      <c r="W138" s="37">
        <v>1</v>
      </c>
      <c r="X138" s="43"/>
      <c r="Y138" s="43" t="s">
        <v>1009</v>
      </c>
      <c r="Z138" s="43"/>
      <c r="AA138" s="43"/>
      <c r="AB138" s="43"/>
    </row>
    <row r="139" spans="1:28" s="6" customFormat="1" x14ac:dyDescent="0.25">
      <c r="A139" s="5" t="s">
        <v>19</v>
      </c>
      <c r="B139" s="18" t="s">
        <v>146</v>
      </c>
      <c r="C139" s="19">
        <v>286001003292</v>
      </c>
      <c r="D139" s="18" t="s">
        <v>187</v>
      </c>
      <c r="E139" s="19">
        <v>286001003292</v>
      </c>
      <c r="F139" s="18" t="s">
        <v>191</v>
      </c>
      <c r="G139" s="35" t="s">
        <v>23</v>
      </c>
      <c r="H139" s="35">
        <f>VLOOKUP(E139,[1]Hoja1!$D:$F,3,FALSE)</f>
        <v>153</v>
      </c>
      <c r="I139" s="35">
        <v>0</v>
      </c>
      <c r="J139" s="35">
        <v>153</v>
      </c>
      <c r="K139" s="21">
        <f>VLOOKUP(E139,[2]VICTIMAS!E:F,2,FALSE)</f>
        <v>32</v>
      </c>
      <c r="L139" s="35">
        <f>VLOOKUP(E139,[2]INDIGENAS!E:F,2,FALSE)</f>
        <v>39</v>
      </c>
      <c r="M139" s="35">
        <f>VLOOKUP(E139,[2]DISCAPACIDAD!E:F,2,FALSE)</f>
        <v>1</v>
      </c>
      <c r="N139" s="21">
        <v>0</v>
      </c>
      <c r="O139" s="21">
        <f t="shared" si="8"/>
        <v>81</v>
      </c>
      <c r="P139" s="21">
        <f>VLOOKUP(E139,'[2]xxxx edad'!C:D,2,FALSE)</f>
        <v>0</v>
      </c>
      <c r="Q139" s="21">
        <f>VLOOKUP(E139,'[2]xxxx edad'!C:E,3,FALSE)</f>
        <v>61</v>
      </c>
      <c r="R139" s="21">
        <f>VLOOKUP(E139,'[2]xxxx edad'!C:F,4,FALSE)</f>
        <v>92</v>
      </c>
      <c r="S139" s="35">
        <f t="shared" si="7"/>
        <v>0</v>
      </c>
      <c r="T139" s="35">
        <v>0</v>
      </c>
      <c r="U139" s="35">
        <v>153</v>
      </c>
      <c r="V139" s="36">
        <v>0</v>
      </c>
      <c r="W139" s="37">
        <v>2</v>
      </c>
      <c r="X139" s="43"/>
      <c r="Y139" s="43"/>
      <c r="Z139" s="43"/>
      <c r="AA139" s="43" t="s">
        <v>1009</v>
      </c>
      <c r="AB139" s="43"/>
    </row>
    <row r="140" spans="1:28" s="6" customFormat="1" x14ac:dyDescent="0.25">
      <c r="A140" s="5" t="s">
        <v>19</v>
      </c>
      <c r="B140" s="18" t="s">
        <v>146</v>
      </c>
      <c r="C140" s="19">
        <v>286001003292</v>
      </c>
      <c r="D140" s="18" t="s">
        <v>187</v>
      </c>
      <c r="E140" s="19">
        <v>286001003667</v>
      </c>
      <c r="F140" s="18" t="s">
        <v>192</v>
      </c>
      <c r="G140" s="35" t="s">
        <v>23</v>
      </c>
      <c r="H140" s="35">
        <f>VLOOKUP(E140,[1]Hoja1!$D:$F,3,FALSE)</f>
        <v>10</v>
      </c>
      <c r="I140" s="35">
        <v>0</v>
      </c>
      <c r="J140" s="35">
        <v>10</v>
      </c>
      <c r="K140" s="21">
        <f>VLOOKUP(E140,[2]VICTIMAS!E:F,2,FALSE)</f>
        <v>1</v>
      </c>
      <c r="L140" s="35">
        <f>VLOOKUP(E140,[2]INDIGENAS!E:F,2,FALSE)</f>
        <v>1</v>
      </c>
      <c r="M140" s="35">
        <v>0</v>
      </c>
      <c r="N140" s="21">
        <v>0</v>
      </c>
      <c r="O140" s="21">
        <f t="shared" si="8"/>
        <v>8</v>
      </c>
      <c r="P140" s="21">
        <f>VLOOKUP(E140,'[2]xxxx edad'!C:D,2,FALSE)</f>
        <v>2</v>
      </c>
      <c r="Q140" s="21">
        <f>VLOOKUP(E140,'[2]xxxx edad'!C:E,3,FALSE)</f>
        <v>8</v>
      </c>
      <c r="R140" s="21">
        <f>VLOOKUP(E140,'[2]xxxx edad'!C:F,4,FALSE)</f>
        <v>0</v>
      </c>
      <c r="S140" s="35">
        <f t="shared" si="7"/>
        <v>0</v>
      </c>
      <c r="T140" s="35">
        <v>0</v>
      </c>
      <c r="U140" s="35">
        <v>10</v>
      </c>
      <c r="V140" s="36">
        <v>0</v>
      </c>
      <c r="W140" s="37">
        <v>1</v>
      </c>
      <c r="X140" s="43" t="s">
        <v>1009</v>
      </c>
      <c r="Y140" s="43"/>
      <c r="Z140" s="43"/>
      <c r="AA140" s="43"/>
      <c r="AB140" s="43"/>
    </row>
    <row r="141" spans="1:28" s="6" customFormat="1" x14ac:dyDescent="0.25">
      <c r="A141" s="5" t="s">
        <v>19</v>
      </c>
      <c r="B141" s="18" t="s">
        <v>146</v>
      </c>
      <c r="C141" s="19">
        <v>286001003292</v>
      </c>
      <c r="D141" s="18" t="s">
        <v>187</v>
      </c>
      <c r="E141" s="19">
        <v>486001000012</v>
      </c>
      <c r="F141" s="18" t="s">
        <v>193</v>
      </c>
      <c r="G141" s="35" t="s">
        <v>23</v>
      </c>
      <c r="H141" s="35">
        <f>VLOOKUP(E141,[1]Hoja1!$D:$F,3,FALSE)</f>
        <v>12</v>
      </c>
      <c r="I141" s="35">
        <v>0</v>
      </c>
      <c r="J141" s="35">
        <v>12</v>
      </c>
      <c r="K141" s="21">
        <f>VLOOKUP(E141,[2]VICTIMAS!E:F,2,FALSE)</f>
        <v>1</v>
      </c>
      <c r="L141" s="35">
        <f>VLOOKUP(E141,[2]INDIGENAS!E:F,2,FALSE)</f>
        <v>9</v>
      </c>
      <c r="M141" s="35">
        <v>0</v>
      </c>
      <c r="N141" s="21">
        <v>0</v>
      </c>
      <c r="O141" s="21">
        <f t="shared" si="8"/>
        <v>2</v>
      </c>
      <c r="P141" s="21">
        <f>VLOOKUP(E141,'[2]xxxx edad'!C:D,2,FALSE)</f>
        <v>9</v>
      </c>
      <c r="Q141" s="21">
        <v>3</v>
      </c>
      <c r="R141" s="21">
        <v>0</v>
      </c>
      <c r="S141" s="35">
        <f t="shared" si="7"/>
        <v>0</v>
      </c>
      <c r="T141" s="35">
        <v>0</v>
      </c>
      <c r="U141" s="35">
        <v>12</v>
      </c>
      <c r="V141" s="36">
        <v>0</v>
      </c>
      <c r="W141" s="37">
        <v>1</v>
      </c>
      <c r="X141" s="43"/>
      <c r="Y141" s="43" t="s">
        <v>1009</v>
      </c>
      <c r="Z141" s="43"/>
      <c r="AA141" s="43"/>
      <c r="AB141" s="43"/>
    </row>
    <row r="142" spans="1:28" s="6" customFormat="1" x14ac:dyDescent="0.25">
      <c r="A142" s="5" t="s">
        <v>19</v>
      </c>
      <c r="B142" s="18" t="s">
        <v>146</v>
      </c>
      <c r="C142" s="19">
        <v>286001003292</v>
      </c>
      <c r="D142" s="18" t="s">
        <v>187</v>
      </c>
      <c r="E142" s="19">
        <v>486001000071</v>
      </c>
      <c r="F142" s="18" t="s">
        <v>194</v>
      </c>
      <c r="G142" s="35" t="s">
        <v>23</v>
      </c>
      <c r="H142" s="35">
        <f>VLOOKUP(E142,[1]Hoja1!$D:$F,3,FALSE)</f>
        <v>116</v>
      </c>
      <c r="I142" s="35">
        <v>0</v>
      </c>
      <c r="J142" s="35">
        <v>116</v>
      </c>
      <c r="K142" s="21">
        <f>VLOOKUP(E142,[2]VICTIMAS!E:F,2,FALSE)</f>
        <v>14</v>
      </c>
      <c r="L142" s="35">
        <f>VLOOKUP(E142,[2]INDIGENAS!E:F,2,FALSE)</f>
        <v>29</v>
      </c>
      <c r="M142" s="35">
        <v>0</v>
      </c>
      <c r="N142" s="21">
        <v>0</v>
      </c>
      <c r="O142" s="21">
        <f t="shared" si="8"/>
        <v>73</v>
      </c>
      <c r="P142" s="21">
        <f>VLOOKUP(E142,'[2]xxxx edad'!C:D,2,FALSE)</f>
        <v>66</v>
      </c>
      <c r="Q142" s="21">
        <f>VLOOKUP(E142,'[2]xxxx edad'!C:E,3,FALSE)</f>
        <v>50</v>
      </c>
      <c r="R142" s="21">
        <f>VLOOKUP(E142,'[2]xxxx edad'!C:F,4,FALSE)</f>
        <v>0</v>
      </c>
      <c r="S142" s="35">
        <f t="shared" si="7"/>
        <v>0</v>
      </c>
      <c r="T142" s="35">
        <v>0</v>
      </c>
      <c r="U142" s="35">
        <v>116</v>
      </c>
      <c r="V142" s="36">
        <v>0</v>
      </c>
      <c r="W142" s="37">
        <v>2</v>
      </c>
      <c r="X142" s="43"/>
      <c r="Y142" s="43"/>
      <c r="Z142" s="43"/>
      <c r="AA142" s="43" t="s">
        <v>1009</v>
      </c>
      <c r="AB142" s="43"/>
    </row>
    <row r="143" spans="1:28" s="6" customFormat="1" x14ac:dyDescent="0.25">
      <c r="A143" s="5" t="s">
        <v>19</v>
      </c>
      <c r="B143" s="18" t="s">
        <v>146</v>
      </c>
      <c r="C143" s="19">
        <v>486001000331</v>
      </c>
      <c r="D143" s="18" t="s">
        <v>195</v>
      </c>
      <c r="E143" s="19">
        <v>286001000323</v>
      </c>
      <c r="F143" s="18" t="s">
        <v>196</v>
      </c>
      <c r="G143" s="35" t="s">
        <v>23</v>
      </c>
      <c r="H143" s="35">
        <f>VLOOKUP(E143,[1]Hoja1!$D:$F,3,FALSE)</f>
        <v>17</v>
      </c>
      <c r="I143" s="35">
        <v>0</v>
      </c>
      <c r="J143" s="35">
        <v>17</v>
      </c>
      <c r="K143" s="21">
        <v>0</v>
      </c>
      <c r="L143" s="35">
        <v>0</v>
      </c>
      <c r="M143" s="35">
        <v>0</v>
      </c>
      <c r="N143" s="21">
        <v>0</v>
      </c>
      <c r="O143" s="21">
        <f t="shared" si="8"/>
        <v>17</v>
      </c>
      <c r="P143" s="21">
        <v>5</v>
      </c>
      <c r="Q143" s="21">
        <v>12</v>
      </c>
      <c r="R143" s="21">
        <v>0</v>
      </c>
      <c r="S143" s="35">
        <f t="shared" si="7"/>
        <v>0</v>
      </c>
      <c r="T143" s="35">
        <v>0</v>
      </c>
      <c r="U143" s="35">
        <v>17</v>
      </c>
      <c r="V143" s="36">
        <v>0</v>
      </c>
      <c r="W143" s="37">
        <v>1</v>
      </c>
      <c r="X143" s="43"/>
      <c r="Y143" s="43" t="s">
        <v>1009</v>
      </c>
      <c r="Z143" s="43"/>
      <c r="AA143" s="43"/>
      <c r="AB143" s="43"/>
    </row>
    <row r="144" spans="1:28" s="6" customFormat="1" x14ac:dyDescent="0.25">
      <c r="A144" s="5" t="s">
        <v>19</v>
      </c>
      <c r="B144" s="18" t="s">
        <v>146</v>
      </c>
      <c r="C144" s="19">
        <v>486001000331</v>
      </c>
      <c r="D144" s="18" t="s">
        <v>195</v>
      </c>
      <c r="E144" s="19">
        <v>286001002547</v>
      </c>
      <c r="F144" s="18" t="s">
        <v>197</v>
      </c>
      <c r="G144" s="35" t="s">
        <v>23</v>
      </c>
      <c r="H144" s="35">
        <f>VLOOKUP(E144,[1]Hoja1!$D:$F,3,FALSE)</f>
        <v>14</v>
      </c>
      <c r="I144" s="35">
        <v>0</v>
      </c>
      <c r="J144" s="35">
        <v>14</v>
      </c>
      <c r="K144" s="21">
        <v>0</v>
      </c>
      <c r="L144" s="35">
        <v>0</v>
      </c>
      <c r="M144" s="35">
        <v>0</v>
      </c>
      <c r="N144" s="21">
        <v>0</v>
      </c>
      <c r="O144" s="21">
        <f t="shared" si="8"/>
        <v>14</v>
      </c>
      <c r="P144" s="21">
        <v>5</v>
      </c>
      <c r="Q144" s="21">
        <v>9</v>
      </c>
      <c r="R144" s="21">
        <v>0</v>
      </c>
      <c r="S144" s="35">
        <f t="shared" si="7"/>
        <v>0</v>
      </c>
      <c r="T144" s="35">
        <v>0</v>
      </c>
      <c r="U144" s="35">
        <v>14</v>
      </c>
      <c r="V144" s="36">
        <v>0</v>
      </c>
      <c r="W144" s="37">
        <v>1</v>
      </c>
      <c r="X144" s="43"/>
      <c r="Y144" s="43" t="s">
        <v>1009</v>
      </c>
      <c r="Z144" s="43"/>
      <c r="AA144" s="43"/>
      <c r="AB144" s="43"/>
    </row>
    <row r="145" spans="1:28" s="6" customFormat="1" x14ac:dyDescent="0.25">
      <c r="A145" s="5" t="s">
        <v>19</v>
      </c>
      <c r="B145" s="18" t="s">
        <v>146</v>
      </c>
      <c r="C145" s="19">
        <v>486001000331</v>
      </c>
      <c r="D145" s="18" t="s">
        <v>195</v>
      </c>
      <c r="E145" s="19">
        <v>286001002580</v>
      </c>
      <c r="F145" s="18" t="s">
        <v>140</v>
      </c>
      <c r="G145" s="35" t="s">
        <v>23</v>
      </c>
      <c r="H145" s="35">
        <f>VLOOKUP(E145,[1]Hoja1!$D:$F,3,FALSE)</f>
        <v>7</v>
      </c>
      <c r="I145" s="35">
        <v>0</v>
      </c>
      <c r="J145" s="35">
        <v>7</v>
      </c>
      <c r="K145" s="21">
        <v>0</v>
      </c>
      <c r="L145" s="35">
        <v>0</v>
      </c>
      <c r="M145" s="35">
        <v>0</v>
      </c>
      <c r="N145" s="21">
        <v>0</v>
      </c>
      <c r="O145" s="21">
        <f t="shared" si="8"/>
        <v>7</v>
      </c>
      <c r="P145" s="21">
        <v>1</v>
      </c>
      <c r="Q145" s="21">
        <v>6</v>
      </c>
      <c r="R145" s="21">
        <v>0</v>
      </c>
      <c r="S145" s="35">
        <f t="shared" si="7"/>
        <v>0</v>
      </c>
      <c r="T145" s="35">
        <v>0</v>
      </c>
      <c r="U145" s="35">
        <v>7</v>
      </c>
      <c r="V145" s="36">
        <v>0</v>
      </c>
      <c r="W145" s="37">
        <v>1</v>
      </c>
      <c r="X145" s="43" t="s">
        <v>1009</v>
      </c>
      <c r="Y145" s="43"/>
      <c r="Z145" s="43"/>
      <c r="AA145" s="43"/>
      <c r="AB145" s="43"/>
    </row>
    <row r="146" spans="1:28" s="6" customFormat="1" x14ac:dyDescent="0.25">
      <c r="A146" s="5" t="s">
        <v>19</v>
      </c>
      <c r="B146" s="18" t="s">
        <v>146</v>
      </c>
      <c r="C146" s="19">
        <v>486001000331</v>
      </c>
      <c r="D146" s="18" t="s">
        <v>195</v>
      </c>
      <c r="E146" s="19">
        <v>286001003969</v>
      </c>
      <c r="F146" s="18" t="s">
        <v>198</v>
      </c>
      <c r="G146" s="35" t="s">
        <v>23</v>
      </c>
      <c r="H146" s="35">
        <f>VLOOKUP(E146,[1]Hoja1!$D:$F,3,FALSE)</f>
        <v>6</v>
      </c>
      <c r="I146" s="35">
        <v>0</v>
      </c>
      <c r="J146" s="35">
        <v>6</v>
      </c>
      <c r="K146" s="21">
        <v>0</v>
      </c>
      <c r="L146" s="35">
        <v>0</v>
      </c>
      <c r="M146" s="35">
        <v>0</v>
      </c>
      <c r="N146" s="21">
        <v>0</v>
      </c>
      <c r="O146" s="21">
        <f t="shared" si="8"/>
        <v>6</v>
      </c>
      <c r="P146" s="21">
        <v>2</v>
      </c>
      <c r="Q146" s="21">
        <v>4</v>
      </c>
      <c r="R146" s="21">
        <v>0</v>
      </c>
      <c r="S146" s="35">
        <f t="shared" si="7"/>
        <v>0</v>
      </c>
      <c r="T146" s="35">
        <v>0</v>
      </c>
      <c r="U146" s="35">
        <v>6</v>
      </c>
      <c r="V146" s="36">
        <v>0</v>
      </c>
      <c r="W146" s="37">
        <v>1</v>
      </c>
      <c r="X146" s="43" t="s">
        <v>1009</v>
      </c>
      <c r="Y146" s="43"/>
      <c r="Z146" s="43"/>
      <c r="AA146" s="43"/>
      <c r="AB146" s="43"/>
    </row>
    <row r="147" spans="1:28" s="6" customFormat="1" x14ac:dyDescent="0.25">
      <c r="A147" s="5" t="s">
        <v>19</v>
      </c>
      <c r="B147" s="18" t="s">
        <v>146</v>
      </c>
      <c r="C147" s="19">
        <v>486001000331</v>
      </c>
      <c r="D147" s="18" t="s">
        <v>195</v>
      </c>
      <c r="E147" s="19">
        <v>486001000331</v>
      </c>
      <c r="F147" s="18" t="s">
        <v>199</v>
      </c>
      <c r="G147" s="35" t="s">
        <v>23</v>
      </c>
      <c r="H147" s="35">
        <f>VLOOKUP(E147,[1]Hoja1!$D:$F,3,FALSE)</f>
        <v>62</v>
      </c>
      <c r="I147" s="35">
        <f>VLOOKUP(E147,[1]Hoja2!$D:$F,3,FALSE)</f>
        <v>62</v>
      </c>
      <c r="J147" s="35">
        <v>62</v>
      </c>
      <c r="K147" s="21">
        <v>0</v>
      </c>
      <c r="L147" s="35">
        <v>0</v>
      </c>
      <c r="M147" s="35">
        <v>0</v>
      </c>
      <c r="N147" s="21">
        <v>0</v>
      </c>
      <c r="O147" s="21">
        <f t="shared" si="8"/>
        <v>62</v>
      </c>
      <c r="P147" s="21">
        <v>15</v>
      </c>
      <c r="Q147" s="21">
        <v>47</v>
      </c>
      <c r="R147" s="21">
        <v>0</v>
      </c>
      <c r="S147" s="35">
        <f t="shared" si="7"/>
        <v>62</v>
      </c>
      <c r="T147" s="35">
        <v>0</v>
      </c>
      <c r="U147" s="35">
        <v>0</v>
      </c>
      <c r="V147" s="36">
        <v>0</v>
      </c>
      <c r="W147" s="37">
        <v>1</v>
      </c>
      <c r="X147" s="43"/>
      <c r="Y147" s="43"/>
      <c r="Z147" s="43" t="s">
        <v>1009</v>
      </c>
      <c r="AA147" s="43"/>
      <c r="AB147" s="43"/>
    </row>
    <row r="148" spans="1:28" s="6" customFormat="1" x14ac:dyDescent="0.25">
      <c r="A148" s="5" t="s">
        <v>19</v>
      </c>
      <c r="B148" s="18" t="s">
        <v>200</v>
      </c>
      <c r="C148" s="19">
        <v>286320000140</v>
      </c>
      <c r="D148" s="18" t="s">
        <v>201</v>
      </c>
      <c r="E148" s="19">
        <v>286320000140</v>
      </c>
      <c r="F148" s="18" t="s">
        <v>202</v>
      </c>
      <c r="G148" s="35" t="s">
        <v>23</v>
      </c>
      <c r="H148" s="35">
        <f>VLOOKUP(E148,[1]Hoja1!$D:$F,3,FALSE)</f>
        <v>39</v>
      </c>
      <c r="I148" s="35">
        <v>0</v>
      </c>
      <c r="J148" s="35">
        <v>39</v>
      </c>
      <c r="K148" s="21">
        <f>VLOOKUP(E148,[2]VICTIMAS!E:F,2,FALSE)</f>
        <v>2</v>
      </c>
      <c r="L148" s="35">
        <f>VLOOKUP(E148,[2]INDIGENAS!E:F,2,FALSE)</f>
        <v>35</v>
      </c>
      <c r="M148" s="35">
        <v>0</v>
      </c>
      <c r="N148" s="21">
        <v>0</v>
      </c>
      <c r="O148" s="21">
        <f t="shared" si="8"/>
        <v>2</v>
      </c>
      <c r="P148" s="21">
        <v>5</v>
      </c>
      <c r="Q148" s="21">
        <v>34</v>
      </c>
      <c r="R148" s="21">
        <v>0</v>
      </c>
      <c r="S148" s="35">
        <v>0</v>
      </c>
      <c r="T148" s="35">
        <v>39</v>
      </c>
      <c r="U148" s="35">
        <v>0</v>
      </c>
      <c r="V148" s="36">
        <v>0</v>
      </c>
      <c r="W148" s="37">
        <v>1</v>
      </c>
      <c r="X148" s="43"/>
      <c r="Y148" s="43" t="s">
        <v>1009</v>
      </c>
      <c r="Z148" s="43"/>
      <c r="AA148" s="43"/>
      <c r="AB148" s="43"/>
    </row>
    <row r="149" spans="1:28" s="6" customFormat="1" x14ac:dyDescent="0.25">
      <c r="A149" s="5" t="s">
        <v>19</v>
      </c>
      <c r="B149" s="18" t="s">
        <v>200</v>
      </c>
      <c r="C149" s="19">
        <v>286320000140</v>
      </c>
      <c r="D149" s="18" t="s">
        <v>201</v>
      </c>
      <c r="E149" s="19">
        <v>286320001405</v>
      </c>
      <c r="F149" s="18" t="s">
        <v>203</v>
      </c>
      <c r="G149" s="35" t="s">
        <v>23</v>
      </c>
      <c r="H149" s="35">
        <f>VLOOKUP(E149,[1]Hoja1!$D:$F,3,FALSE)</f>
        <v>164</v>
      </c>
      <c r="I149" s="35">
        <v>0</v>
      </c>
      <c r="J149" s="48">
        <v>158</v>
      </c>
      <c r="K149" s="49">
        <f>VLOOKUP(E149,[2]VICTIMAS!E:F,2,FALSE)</f>
        <v>13</v>
      </c>
      <c r="L149" s="48">
        <f>VLOOKUP(E149,[2]INDIGENAS!E:F,2,FALSE)</f>
        <v>76</v>
      </c>
      <c r="M149" s="48">
        <f>VLOOKUP(E149,[2]DISCAPACIDAD!E:F,2,FALSE)</f>
        <v>1</v>
      </c>
      <c r="N149" s="49">
        <v>0</v>
      </c>
      <c r="O149" s="49">
        <f t="shared" si="8"/>
        <v>68</v>
      </c>
      <c r="P149" s="49">
        <f>VLOOKUP(E149,'[2]xxxx edad'!C:D,2,FALSE)</f>
        <v>28</v>
      </c>
      <c r="Q149" s="49">
        <v>130</v>
      </c>
      <c r="R149" s="49">
        <v>0</v>
      </c>
      <c r="S149" s="48">
        <v>0</v>
      </c>
      <c r="T149" s="48">
        <v>158</v>
      </c>
      <c r="U149" s="48">
        <v>0</v>
      </c>
      <c r="V149" s="50">
        <v>0</v>
      </c>
      <c r="W149" s="51">
        <v>3</v>
      </c>
      <c r="X149" s="43"/>
      <c r="Y149" s="43"/>
      <c r="Z149" s="43"/>
      <c r="AA149" s="43" t="s">
        <v>1009</v>
      </c>
      <c r="AB149" s="43"/>
    </row>
    <row r="150" spans="1:28" s="6" customFormat="1" x14ac:dyDescent="0.25">
      <c r="A150" s="5" t="s">
        <v>19</v>
      </c>
      <c r="B150" s="18" t="s">
        <v>200</v>
      </c>
      <c r="C150" s="19">
        <v>286320000140</v>
      </c>
      <c r="D150" s="18" t="s">
        <v>201</v>
      </c>
      <c r="E150" s="19">
        <v>286320001529</v>
      </c>
      <c r="F150" s="18" t="s">
        <v>204</v>
      </c>
      <c r="G150" s="35" t="s">
        <v>23</v>
      </c>
      <c r="H150" s="35">
        <f>VLOOKUP(E150,[1]Hoja1!$D:$F,3,FALSE)</f>
        <v>10</v>
      </c>
      <c r="I150" s="35">
        <v>0</v>
      </c>
      <c r="J150" s="35">
        <v>10</v>
      </c>
      <c r="K150" s="21">
        <f>VLOOKUP(E150,[2]VICTIMAS!E:F,2,FALSE)</f>
        <v>1</v>
      </c>
      <c r="L150" s="35">
        <f>VLOOKUP(E150,[2]INDIGENAS!E:F,2,FALSE)</f>
        <v>6</v>
      </c>
      <c r="M150" s="35">
        <v>0</v>
      </c>
      <c r="N150" s="21">
        <v>0</v>
      </c>
      <c r="O150" s="21">
        <f t="shared" si="8"/>
        <v>3</v>
      </c>
      <c r="P150" s="21">
        <f>VLOOKUP(E150,'[2]xxxx edad'!C:D,2,FALSE)</f>
        <v>4</v>
      </c>
      <c r="Q150" s="21">
        <v>6</v>
      </c>
      <c r="R150" s="21">
        <v>0</v>
      </c>
      <c r="S150" s="35">
        <v>0</v>
      </c>
      <c r="T150" s="35">
        <v>10</v>
      </c>
      <c r="U150" s="35">
        <v>0</v>
      </c>
      <c r="V150" s="36">
        <v>0</v>
      </c>
      <c r="W150" s="37">
        <v>1</v>
      </c>
      <c r="X150" s="43" t="s">
        <v>1009</v>
      </c>
      <c r="Y150" s="43"/>
      <c r="Z150" s="43"/>
      <c r="AA150" s="43"/>
      <c r="AB150" s="43"/>
    </row>
    <row r="151" spans="1:28" s="6" customFormat="1" x14ac:dyDescent="0.25">
      <c r="A151" s="5" t="s">
        <v>19</v>
      </c>
      <c r="B151" s="18" t="s">
        <v>200</v>
      </c>
      <c r="C151" s="19">
        <v>286320000140</v>
      </c>
      <c r="D151" s="18" t="s">
        <v>201</v>
      </c>
      <c r="E151" s="19">
        <v>286320001634</v>
      </c>
      <c r="F151" s="18" t="s">
        <v>205</v>
      </c>
      <c r="G151" s="35" t="s">
        <v>23</v>
      </c>
      <c r="H151" s="35">
        <f>VLOOKUP(E151,[1]Hoja1!$D:$F,3,FALSE)</f>
        <v>27</v>
      </c>
      <c r="I151" s="35">
        <v>0</v>
      </c>
      <c r="J151" s="35">
        <v>27</v>
      </c>
      <c r="K151" s="21">
        <f>VLOOKUP(E151,[2]VICTIMAS!E:F,2,FALSE)</f>
        <v>1</v>
      </c>
      <c r="L151" s="35">
        <f>VLOOKUP(E151,[2]INDIGENAS!E:F,2,FALSE)</f>
        <v>11</v>
      </c>
      <c r="M151" s="35">
        <v>0</v>
      </c>
      <c r="N151" s="21">
        <v>0</v>
      </c>
      <c r="O151" s="21">
        <f t="shared" si="8"/>
        <v>15</v>
      </c>
      <c r="P151" s="21">
        <f>VLOOKUP(E151,'[2]xxxx edad'!C:D,2,FALSE)</f>
        <v>7</v>
      </c>
      <c r="Q151" s="21">
        <v>20</v>
      </c>
      <c r="R151" s="21">
        <v>0</v>
      </c>
      <c r="S151" s="35">
        <v>0</v>
      </c>
      <c r="T151" s="35">
        <v>27</v>
      </c>
      <c r="U151" s="35">
        <v>0</v>
      </c>
      <c r="V151" s="36">
        <v>0</v>
      </c>
      <c r="W151" s="37">
        <v>1</v>
      </c>
      <c r="X151" s="43"/>
      <c r="Y151" s="43" t="s">
        <v>1009</v>
      </c>
      <c r="Z151" s="43"/>
      <c r="AA151" s="43"/>
      <c r="AB151" s="43"/>
    </row>
    <row r="152" spans="1:28" s="6" customFormat="1" x14ac:dyDescent="0.25">
      <c r="A152" s="5" t="s">
        <v>19</v>
      </c>
      <c r="B152" s="18" t="s">
        <v>200</v>
      </c>
      <c r="C152" s="19">
        <v>286320000140</v>
      </c>
      <c r="D152" s="18" t="s">
        <v>201</v>
      </c>
      <c r="E152" s="19">
        <v>286320001723</v>
      </c>
      <c r="F152" s="18" t="s">
        <v>206</v>
      </c>
      <c r="G152" s="35" t="s">
        <v>23</v>
      </c>
      <c r="H152" s="35">
        <f>VLOOKUP(E152,[1]Hoja1!$D:$F,3,FALSE)</f>
        <v>5</v>
      </c>
      <c r="I152" s="35">
        <v>0</v>
      </c>
      <c r="J152" s="35">
        <v>5</v>
      </c>
      <c r="K152" s="21">
        <v>0</v>
      </c>
      <c r="L152" s="35">
        <f>VLOOKUP(E152,[2]INDIGENAS!E:F,2,FALSE)</f>
        <v>3</v>
      </c>
      <c r="M152" s="35">
        <v>0</v>
      </c>
      <c r="N152" s="21">
        <v>0</v>
      </c>
      <c r="O152" s="21">
        <f t="shared" si="8"/>
        <v>2</v>
      </c>
      <c r="P152" s="21">
        <f>VLOOKUP(E152,'[2]xxxx edad'!C:D,2,FALSE)</f>
        <v>2</v>
      </c>
      <c r="Q152" s="21">
        <v>3</v>
      </c>
      <c r="R152" s="21">
        <v>0</v>
      </c>
      <c r="S152" s="35">
        <v>0</v>
      </c>
      <c r="T152" s="35">
        <v>5</v>
      </c>
      <c r="U152" s="35">
        <v>0</v>
      </c>
      <c r="V152" s="36">
        <v>0</v>
      </c>
      <c r="W152" s="37">
        <v>1</v>
      </c>
      <c r="X152" s="43" t="s">
        <v>1009</v>
      </c>
      <c r="Y152" s="43"/>
      <c r="Z152" s="43"/>
      <c r="AA152" s="43"/>
      <c r="AB152" s="43"/>
    </row>
    <row r="153" spans="1:28" s="6" customFormat="1" x14ac:dyDescent="0.25">
      <c r="A153" s="5" t="s">
        <v>19</v>
      </c>
      <c r="B153" s="18" t="s">
        <v>200</v>
      </c>
      <c r="C153" s="19">
        <v>286320000140</v>
      </c>
      <c r="D153" s="18" t="s">
        <v>201</v>
      </c>
      <c r="E153" s="19">
        <v>286320002169</v>
      </c>
      <c r="F153" s="18" t="s">
        <v>207</v>
      </c>
      <c r="G153" s="35" t="s">
        <v>23</v>
      </c>
      <c r="H153" s="35">
        <f>VLOOKUP(E153,[1]Hoja1!$D:$F,3,FALSE)</f>
        <v>11</v>
      </c>
      <c r="I153" s="35">
        <v>0</v>
      </c>
      <c r="J153" s="35">
        <v>11</v>
      </c>
      <c r="K153" s="21">
        <f>VLOOKUP(E153,[2]VICTIMAS!E:F,2,FALSE)</f>
        <v>1</v>
      </c>
      <c r="L153" s="35">
        <f>VLOOKUP(E153,[2]INDIGENAS!E:F,2,FALSE)</f>
        <v>8</v>
      </c>
      <c r="M153" s="35">
        <v>0</v>
      </c>
      <c r="N153" s="21">
        <f>VLOOKUP(E153,[2]AFROS!E:F,2,FALSE)</f>
        <v>1</v>
      </c>
      <c r="O153" s="21">
        <f t="shared" si="8"/>
        <v>1</v>
      </c>
      <c r="P153" s="21">
        <v>2</v>
      </c>
      <c r="Q153" s="21">
        <v>9</v>
      </c>
      <c r="R153" s="21">
        <v>0</v>
      </c>
      <c r="S153" s="35">
        <v>0</v>
      </c>
      <c r="T153" s="35">
        <v>11</v>
      </c>
      <c r="U153" s="35">
        <v>0</v>
      </c>
      <c r="V153" s="36">
        <v>0</v>
      </c>
      <c r="W153" s="37">
        <v>1</v>
      </c>
      <c r="X153" s="43"/>
      <c r="Y153" s="43" t="s">
        <v>1009</v>
      </c>
      <c r="Z153" s="43"/>
      <c r="AA153" s="43"/>
      <c r="AB153" s="43"/>
    </row>
    <row r="154" spans="1:28" s="6" customFormat="1" x14ac:dyDescent="0.25">
      <c r="A154" s="5" t="s">
        <v>19</v>
      </c>
      <c r="B154" s="18" t="s">
        <v>200</v>
      </c>
      <c r="C154" s="19">
        <v>286320000140</v>
      </c>
      <c r="D154" s="18" t="s">
        <v>201</v>
      </c>
      <c r="E154" s="19">
        <v>286320002380</v>
      </c>
      <c r="F154" s="18" t="s">
        <v>208</v>
      </c>
      <c r="G154" s="35" t="s">
        <v>23</v>
      </c>
      <c r="H154" s="35">
        <f>VLOOKUP(E154,[1]Hoja1!$D:$F,3,FALSE)</f>
        <v>13</v>
      </c>
      <c r="I154" s="35">
        <v>0</v>
      </c>
      <c r="J154" s="35">
        <v>13</v>
      </c>
      <c r="K154" s="21">
        <v>0</v>
      </c>
      <c r="L154" s="35">
        <f>VLOOKUP(E154,[2]INDIGENAS!E:F,2,FALSE)</f>
        <v>8</v>
      </c>
      <c r="M154" s="35">
        <v>0</v>
      </c>
      <c r="N154" s="21">
        <v>0</v>
      </c>
      <c r="O154" s="21">
        <f t="shared" si="8"/>
        <v>5</v>
      </c>
      <c r="P154" s="21">
        <f>VLOOKUP(E154,'[2]xxxx edad'!C:D,2,FALSE)</f>
        <v>3</v>
      </c>
      <c r="Q154" s="21">
        <v>10</v>
      </c>
      <c r="R154" s="21">
        <v>0</v>
      </c>
      <c r="S154" s="35">
        <v>0</v>
      </c>
      <c r="T154" s="35">
        <v>13</v>
      </c>
      <c r="U154" s="35">
        <v>0</v>
      </c>
      <c r="V154" s="36">
        <v>0</v>
      </c>
      <c r="W154" s="37">
        <v>1</v>
      </c>
      <c r="X154" s="43"/>
      <c r="Y154" s="43" t="s">
        <v>1009</v>
      </c>
      <c r="Z154" s="43"/>
      <c r="AA154" s="43"/>
      <c r="AB154" s="43"/>
    </row>
    <row r="155" spans="1:28" s="6" customFormat="1" x14ac:dyDescent="0.25">
      <c r="A155" s="5" t="s">
        <v>19</v>
      </c>
      <c r="B155" s="18" t="s">
        <v>200</v>
      </c>
      <c r="C155" s="19">
        <v>286320000140</v>
      </c>
      <c r="D155" s="18" t="s">
        <v>201</v>
      </c>
      <c r="E155" s="19">
        <v>286320002461</v>
      </c>
      <c r="F155" s="18" t="s">
        <v>209</v>
      </c>
      <c r="G155" s="35" t="s">
        <v>23</v>
      </c>
      <c r="H155" s="35">
        <f>VLOOKUP(E155,[1]Hoja1!$D:$F,3,FALSE)</f>
        <v>30</v>
      </c>
      <c r="I155" s="35">
        <v>0</v>
      </c>
      <c r="J155" s="35">
        <v>30</v>
      </c>
      <c r="K155" s="21">
        <v>0</v>
      </c>
      <c r="L155" s="35">
        <f>VLOOKUP(E155,[2]INDIGENAS!E:F,2,FALSE)</f>
        <v>26</v>
      </c>
      <c r="M155" s="35">
        <v>0</v>
      </c>
      <c r="N155" s="21">
        <v>0</v>
      </c>
      <c r="O155" s="21">
        <f t="shared" si="8"/>
        <v>4</v>
      </c>
      <c r="P155" s="21">
        <f>VLOOKUP(E155,'[2]xxxx edad'!C:D,2,FALSE)</f>
        <v>17</v>
      </c>
      <c r="Q155" s="21">
        <v>13</v>
      </c>
      <c r="R155" s="21">
        <v>0</v>
      </c>
      <c r="S155" s="35">
        <v>0</v>
      </c>
      <c r="T155" s="35">
        <v>30</v>
      </c>
      <c r="U155" s="35">
        <v>0</v>
      </c>
      <c r="V155" s="36">
        <v>0</v>
      </c>
      <c r="W155" s="37">
        <v>1</v>
      </c>
      <c r="X155" s="43"/>
      <c r="Y155" s="43" t="s">
        <v>1009</v>
      </c>
      <c r="Z155" s="43"/>
      <c r="AA155" s="43"/>
      <c r="AB155" s="43"/>
    </row>
    <row r="156" spans="1:28" s="6" customFormat="1" x14ac:dyDescent="0.25">
      <c r="A156" s="5" t="s">
        <v>19</v>
      </c>
      <c r="B156" s="18" t="s">
        <v>200</v>
      </c>
      <c r="C156" s="19">
        <v>286320000140</v>
      </c>
      <c r="D156" s="18" t="s">
        <v>201</v>
      </c>
      <c r="E156" s="19">
        <v>286320002568</v>
      </c>
      <c r="F156" s="18" t="s">
        <v>210</v>
      </c>
      <c r="G156" s="35" t="s">
        <v>23</v>
      </c>
      <c r="H156" s="35">
        <f>VLOOKUP(E156,[1]Hoja1!$D:$F,3,FALSE)</f>
        <v>13</v>
      </c>
      <c r="I156" s="35">
        <v>0</v>
      </c>
      <c r="J156" s="35">
        <v>13</v>
      </c>
      <c r="K156" s="21">
        <v>0</v>
      </c>
      <c r="L156" s="35">
        <f>VLOOKUP(E156,[2]INDIGENAS!E:F,2,FALSE)</f>
        <v>8</v>
      </c>
      <c r="M156" s="35">
        <v>0</v>
      </c>
      <c r="N156" s="21">
        <v>0</v>
      </c>
      <c r="O156" s="21">
        <f t="shared" si="8"/>
        <v>5</v>
      </c>
      <c r="P156" s="21">
        <f>VLOOKUP(E156,'[2]xxxx edad'!C:D,2,FALSE)</f>
        <v>7</v>
      </c>
      <c r="Q156" s="21">
        <v>6</v>
      </c>
      <c r="R156" s="21">
        <v>0</v>
      </c>
      <c r="S156" s="35">
        <v>0</v>
      </c>
      <c r="T156" s="35">
        <v>13</v>
      </c>
      <c r="U156" s="35">
        <v>0</v>
      </c>
      <c r="V156" s="36">
        <v>0</v>
      </c>
      <c r="W156" s="37">
        <v>1</v>
      </c>
      <c r="X156" s="43"/>
      <c r="Y156" s="43" t="s">
        <v>1009</v>
      </c>
      <c r="Z156" s="43"/>
      <c r="AA156" s="43"/>
      <c r="AB156" s="43"/>
    </row>
    <row r="157" spans="1:28" s="6" customFormat="1" x14ac:dyDescent="0.25">
      <c r="A157" s="5" t="s">
        <v>19</v>
      </c>
      <c r="B157" s="18" t="s">
        <v>200</v>
      </c>
      <c r="C157" s="19">
        <v>286320000140</v>
      </c>
      <c r="D157" s="18" t="s">
        <v>201</v>
      </c>
      <c r="E157" s="19">
        <v>286320002576</v>
      </c>
      <c r="F157" s="18" t="s">
        <v>211</v>
      </c>
      <c r="G157" s="35" t="s">
        <v>23</v>
      </c>
      <c r="H157" s="35">
        <f>VLOOKUP(E157,[1]Hoja1!$D:$F,3,FALSE)</f>
        <v>6</v>
      </c>
      <c r="I157" s="35">
        <v>0</v>
      </c>
      <c r="J157" s="35">
        <v>6</v>
      </c>
      <c r="K157" s="21">
        <v>0</v>
      </c>
      <c r="L157" s="35">
        <f>VLOOKUP(E157,[2]INDIGENAS!E:F,2,FALSE)</f>
        <v>5</v>
      </c>
      <c r="M157" s="35">
        <v>0</v>
      </c>
      <c r="N157" s="21">
        <v>0</v>
      </c>
      <c r="O157" s="21">
        <f t="shared" si="8"/>
        <v>1</v>
      </c>
      <c r="P157" s="21">
        <f>VLOOKUP(E157,'[2]xxxx edad'!C:D,2,FALSE)</f>
        <v>3</v>
      </c>
      <c r="Q157" s="21">
        <f>VLOOKUP(E157,'[2]xxxx edad'!C:E,3,FALSE)</f>
        <v>3</v>
      </c>
      <c r="R157" s="21">
        <f>VLOOKUP(E157,'[2]xxxx edad'!C:F,4,FALSE)</f>
        <v>0</v>
      </c>
      <c r="S157" s="35">
        <v>0</v>
      </c>
      <c r="T157" s="35">
        <v>6</v>
      </c>
      <c r="U157" s="35">
        <v>0</v>
      </c>
      <c r="V157" s="36">
        <v>0</v>
      </c>
      <c r="W157" s="37">
        <v>1</v>
      </c>
      <c r="X157" s="43" t="s">
        <v>1009</v>
      </c>
      <c r="Y157" s="43"/>
      <c r="Z157" s="43"/>
      <c r="AA157" s="43"/>
      <c r="AB157" s="43"/>
    </row>
    <row r="158" spans="1:28" s="6" customFormat="1" x14ac:dyDescent="0.25">
      <c r="A158" s="5" t="s">
        <v>19</v>
      </c>
      <c r="B158" s="18" t="s">
        <v>200</v>
      </c>
      <c r="C158" s="19">
        <v>286320001081</v>
      </c>
      <c r="D158" s="18" t="s">
        <v>212</v>
      </c>
      <c r="E158" s="19">
        <v>286320001006</v>
      </c>
      <c r="F158" s="18" t="s">
        <v>213</v>
      </c>
      <c r="G158" s="35" t="s">
        <v>23</v>
      </c>
      <c r="H158" s="35">
        <f>VLOOKUP(E158,[1]Hoja1!$D:$F,3,FALSE)</f>
        <v>7</v>
      </c>
      <c r="I158" s="35">
        <v>0</v>
      </c>
      <c r="J158" s="35">
        <v>7</v>
      </c>
      <c r="K158" s="21">
        <f>VLOOKUP(E158,[2]VICTIMAS!E:F,2,FALSE)</f>
        <v>1</v>
      </c>
      <c r="L158" s="35">
        <f>VLOOKUP(E158,[2]INDIGENAS!E:F,2,FALSE)</f>
        <v>5</v>
      </c>
      <c r="M158" s="35">
        <v>0</v>
      </c>
      <c r="N158" s="21">
        <v>0</v>
      </c>
      <c r="O158" s="21">
        <f t="shared" si="8"/>
        <v>1</v>
      </c>
      <c r="P158" s="21">
        <f>VLOOKUP(E158,'[2]xxxx edad'!C:D,2,FALSE)</f>
        <v>5</v>
      </c>
      <c r="Q158" s="21">
        <f>VLOOKUP(E158,'[2]xxxx edad'!C:E,3,FALSE)</f>
        <v>2</v>
      </c>
      <c r="R158" s="21">
        <f>VLOOKUP(E158,'[2]xxxx edad'!C:F,4,FALSE)</f>
        <v>0</v>
      </c>
      <c r="S158" s="35">
        <f>I158</f>
        <v>0</v>
      </c>
      <c r="T158" s="35">
        <v>0</v>
      </c>
      <c r="U158" s="35">
        <v>7</v>
      </c>
      <c r="V158" s="36">
        <v>0</v>
      </c>
      <c r="W158" s="37">
        <v>1</v>
      </c>
      <c r="X158" s="43" t="s">
        <v>1009</v>
      </c>
      <c r="Y158" s="43"/>
      <c r="Z158" s="43"/>
      <c r="AA158" s="43"/>
      <c r="AB158" s="43"/>
    </row>
    <row r="159" spans="1:28" s="6" customFormat="1" x14ac:dyDescent="0.25">
      <c r="A159" s="5" t="s">
        <v>19</v>
      </c>
      <c r="B159" s="18" t="s">
        <v>200</v>
      </c>
      <c r="C159" s="19">
        <v>286320001081</v>
      </c>
      <c r="D159" s="18" t="s">
        <v>212</v>
      </c>
      <c r="E159" s="19">
        <v>286320001081</v>
      </c>
      <c r="F159" s="18" t="s">
        <v>214</v>
      </c>
      <c r="G159" s="35" t="s">
        <v>23</v>
      </c>
      <c r="H159" s="35">
        <f>VLOOKUP(E159,[1]Hoja1!$D:$F,3,FALSE)</f>
        <v>62</v>
      </c>
      <c r="I159" s="35">
        <v>0</v>
      </c>
      <c r="J159" s="35">
        <v>62</v>
      </c>
      <c r="K159" s="21">
        <f>VLOOKUP(E159,[2]VICTIMAS!E:F,2,FALSE)</f>
        <v>5</v>
      </c>
      <c r="L159" s="35">
        <f>VLOOKUP(E159,[2]INDIGENAS!E:F,2,FALSE)</f>
        <v>26</v>
      </c>
      <c r="M159" s="35">
        <v>0</v>
      </c>
      <c r="N159" s="21">
        <v>0</v>
      </c>
      <c r="O159" s="21">
        <f t="shared" si="8"/>
        <v>31</v>
      </c>
      <c r="P159" s="21">
        <f>VLOOKUP(E159,'[2]xxxx edad'!C:D,2,FALSE)</f>
        <v>23</v>
      </c>
      <c r="Q159" s="21">
        <v>39</v>
      </c>
      <c r="R159" s="21">
        <v>0</v>
      </c>
      <c r="S159" s="35">
        <f>I159</f>
        <v>0</v>
      </c>
      <c r="T159" s="35">
        <v>0</v>
      </c>
      <c r="U159" s="35">
        <v>62</v>
      </c>
      <c r="V159" s="36">
        <v>0</v>
      </c>
      <c r="W159" s="37">
        <v>1</v>
      </c>
      <c r="X159" s="43"/>
      <c r="Y159" s="43"/>
      <c r="Z159" s="43" t="s">
        <v>1009</v>
      </c>
      <c r="AA159" s="43"/>
      <c r="AB159" s="43"/>
    </row>
    <row r="160" spans="1:28" s="6" customFormat="1" x14ac:dyDescent="0.25">
      <c r="A160" s="5" t="s">
        <v>19</v>
      </c>
      <c r="B160" s="18" t="s">
        <v>200</v>
      </c>
      <c r="C160" s="19">
        <v>286320001081</v>
      </c>
      <c r="D160" s="18" t="s">
        <v>212</v>
      </c>
      <c r="E160" s="19">
        <v>286320002410</v>
      </c>
      <c r="F160" s="18" t="s">
        <v>215</v>
      </c>
      <c r="G160" s="35" t="s">
        <v>23</v>
      </c>
      <c r="H160" s="35">
        <f>VLOOKUP(E160,[1]Hoja1!$D:$F,3,FALSE)</f>
        <v>9</v>
      </c>
      <c r="I160" s="35">
        <v>0</v>
      </c>
      <c r="J160" s="35">
        <v>9</v>
      </c>
      <c r="K160" s="21">
        <f>VLOOKUP(E160,[2]VICTIMAS!E:F,2,FALSE)</f>
        <v>1</v>
      </c>
      <c r="L160" s="35">
        <f>VLOOKUP(E160,[2]INDIGENAS!E:F,2,FALSE)</f>
        <v>2</v>
      </c>
      <c r="M160" s="35">
        <v>0</v>
      </c>
      <c r="N160" s="21">
        <v>0</v>
      </c>
      <c r="O160" s="21">
        <f t="shared" si="8"/>
        <v>6</v>
      </c>
      <c r="P160" s="21">
        <f>VLOOKUP(E160,'[2]xxxx edad'!C:D,2,FALSE)</f>
        <v>3</v>
      </c>
      <c r="Q160" s="21">
        <v>6</v>
      </c>
      <c r="R160" s="21">
        <v>0</v>
      </c>
      <c r="S160" s="35">
        <f>I160</f>
        <v>0</v>
      </c>
      <c r="T160" s="35">
        <v>0</v>
      </c>
      <c r="U160" s="35">
        <v>9</v>
      </c>
      <c r="V160" s="36">
        <v>0</v>
      </c>
      <c r="W160" s="37">
        <v>1</v>
      </c>
      <c r="X160" s="43" t="s">
        <v>1009</v>
      </c>
      <c r="Y160" s="43"/>
      <c r="Z160" s="43"/>
      <c r="AA160" s="43"/>
      <c r="AB160" s="43"/>
    </row>
    <row r="161" spans="1:28" s="6" customFormat="1" x14ac:dyDescent="0.25">
      <c r="A161" s="5" t="s">
        <v>19</v>
      </c>
      <c r="B161" s="18" t="s">
        <v>200</v>
      </c>
      <c r="C161" s="19">
        <v>286320001081</v>
      </c>
      <c r="D161" s="18" t="s">
        <v>212</v>
      </c>
      <c r="E161" s="19">
        <v>286320000174</v>
      </c>
      <c r="F161" s="18" t="s">
        <v>216</v>
      </c>
      <c r="G161" s="35" t="s">
        <v>23</v>
      </c>
      <c r="H161" s="35">
        <f>VLOOKUP(E161,[1]Hoja1!$D:$F,3,FALSE)</f>
        <v>6</v>
      </c>
      <c r="I161" s="35">
        <v>0</v>
      </c>
      <c r="J161" s="35">
        <v>6</v>
      </c>
      <c r="K161" s="21">
        <v>0</v>
      </c>
      <c r="L161" s="35">
        <f>VLOOKUP(E161,[2]INDIGENAS!E:F,2,FALSE)</f>
        <v>4</v>
      </c>
      <c r="M161" s="35">
        <v>0</v>
      </c>
      <c r="N161" s="21">
        <v>0</v>
      </c>
      <c r="O161" s="21">
        <f t="shared" si="8"/>
        <v>2</v>
      </c>
      <c r="P161" s="21">
        <f>VLOOKUP(E161,'[2]xxxx edad'!C:D,2,FALSE)</f>
        <v>2</v>
      </c>
      <c r="Q161" s="21">
        <v>4</v>
      </c>
      <c r="R161" s="21">
        <v>0</v>
      </c>
      <c r="S161" s="35">
        <f>I161</f>
        <v>0</v>
      </c>
      <c r="T161" s="35">
        <v>0</v>
      </c>
      <c r="U161" s="35">
        <v>6</v>
      </c>
      <c r="V161" s="36">
        <v>0</v>
      </c>
      <c r="W161" s="37">
        <v>1</v>
      </c>
      <c r="X161" s="43" t="s">
        <v>1009</v>
      </c>
      <c r="Y161" s="43"/>
      <c r="Z161" s="43"/>
      <c r="AA161" s="43"/>
      <c r="AB161" s="43"/>
    </row>
    <row r="162" spans="1:28" s="6" customFormat="1" x14ac:dyDescent="0.25">
      <c r="A162" s="5" t="s">
        <v>19</v>
      </c>
      <c r="B162" s="18" t="s">
        <v>200</v>
      </c>
      <c r="C162" s="19">
        <v>286320001502</v>
      </c>
      <c r="D162" s="18" t="s">
        <v>217</v>
      </c>
      <c r="E162" s="19">
        <v>286320000077</v>
      </c>
      <c r="F162" s="18" t="s">
        <v>218</v>
      </c>
      <c r="G162" s="35" t="s">
        <v>23</v>
      </c>
      <c r="H162" s="35">
        <f>VLOOKUP(E162,[1]Hoja1!$D:$F,3,FALSE)</f>
        <v>162</v>
      </c>
      <c r="I162" s="35">
        <f>VLOOKUP(E162,[1]Hoja2!$D:$F,3,FALSE)</f>
        <v>162</v>
      </c>
      <c r="J162" s="35">
        <v>162</v>
      </c>
      <c r="K162" s="21">
        <f>VLOOKUP(E162,[2]VICTIMAS!E:F,2,FALSE)</f>
        <v>30</v>
      </c>
      <c r="L162" s="35">
        <f>VLOOKUP(E162,[2]INDIGENAS!E:F,2,FALSE)</f>
        <v>98</v>
      </c>
      <c r="M162" s="35">
        <f>VLOOKUP(E162,[2]DISCAPACIDAD!E:F,2,FALSE)</f>
        <v>1</v>
      </c>
      <c r="N162" s="21">
        <f>VLOOKUP(E162,[2]AFROS!E:F,2,FALSE)</f>
        <v>1</v>
      </c>
      <c r="O162" s="21">
        <f t="shared" si="8"/>
        <v>32</v>
      </c>
      <c r="P162" s="21">
        <f>VLOOKUP(E162,'[2]xxxx edad'!C:D,2,FALSE)</f>
        <v>24</v>
      </c>
      <c r="Q162" s="21">
        <f>VLOOKUP(E162,'[2]xxxx edad'!C:E,3,FALSE)</f>
        <v>61</v>
      </c>
      <c r="R162" s="21">
        <v>77</v>
      </c>
      <c r="S162" s="35">
        <v>162</v>
      </c>
      <c r="T162" s="35">
        <v>0</v>
      </c>
      <c r="U162" s="35">
        <v>0</v>
      </c>
      <c r="V162" s="36">
        <v>0</v>
      </c>
      <c r="W162" s="37">
        <v>3</v>
      </c>
      <c r="X162" s="43"/>
      <c r="Y162" s="43"/>
      <c r="Z162" s="43"/>
      <c r="AA162" s="43" t="s">
        <v>1009</v>
      </c>
      <c r="AB162" s="43"/>
    </row>
    <row r="163" spans="1:28" s="6" customFormat="1" x14ac:dyDescent="0.25">
      <c r="A163" s="5" t="s">
        <v>19</v>
      </c>
      <c r="B163" s="18" t="s">
        <v>200</v>
      </c>
      <c r="C163" s="19">
        <v>286320001502</v>
      </c>
      <c r="D163" s="18" t="s">
        <v>217</v>
      </c>
      <c r="E163" s="19">
        <v>286320001502</v>
      </c>
      <c r="F163" s="18" t="s">
        <v>219</v>
      </c>
      <c r="G163" s="35" t="s">
        <v>23</v>
      </c>
      <c r="H163" s="35">
        <f>VLOOKUP(E163,[1]Hoja1!$D:$F,3,FALSE)</f>
        <v>21</v>
      </c>
      <c r="I163" s="35">
        <v>0</v>
      </c>
      <c r="J163" s="35">
        <v>21</v>
      </c>
      <c r="K163" s="21">
        <v>0</v>
      </c>
      <c r="L163" s="35">
        <f>VLOOKUP(E163,[2]INDIGENAS!E:F,2,FALSE)</f>
        <v>14</v>
      </c>
      <c r="M163" s="35">
        <v>0</v>
      </c>
      <c r="N163" s="21">
        <v>0</v>
      </c>
      <c r="O163" s="21">
        <f t="shared" si="8"/>
        <v>7</v>
      </c>
      <c r="P163" s="21">
        <f>VLOOKUP(E163,'[2]xxxx edad'!C:D,2,FALSE)</f>
        <v>12</v>
      </c>
      <c r="Q163" s="21">
        <f>VLOOKUP(E163,'[2]xxxx edad'!C:E,3,FALSE)</f>
        <v>9</v>
      </c>
      <c r="R163" s="21">
        <f>VLOOKUP(E163,'[2]xxxx edad'!C:F,4,FALSE)</f>
        <v>0</v>
      </c>
      <c r="S163" s="35">
        <v>0</v>
      </c>
      <c r="T163" s="35">
        <v>0</v>
      </c>
      <c r="U163" s="35">
        <v>21</v>
      </c>
      <c r="V163" s="36">
        <v>0</v>
      </c>
      <c r="W163" s="37">
        <v>1</v>
      </c>
      <c r="X163" s="43"/>
      <c r="Y163" s="43" t="s">
        <v>1009</v>
      </c>
      <c r="Z163" s="43"/>
      <c r="AA163" s="43"/>
      <c r="AB163" s="43"/>
    </row>
    <row r="164" spans="1:28" s="6" customFormat="1" x14ac:dyDescent="0.25">
      <c r="A164" s="5" t="s">
        <v>19</v>
      </c>
      <c r="B164" s="18" t="s">
        <v>200</v>
      </c>
      <c r="C164" s="19">
        <v>286320001502</v>
      </c>
      <c r="D164" s="18" t="s">
        <v>217</v>
      </c>
      <c r="E164" s="19">
        <v>286320001812</v>
      </c>
      <c r="F164" s="18" t="s">
        <v>220</v>
      </c>
      <c r="G164" s="35" t="s">
        <v>23</v>
      </c>
      <c r="H164" s="35">
        <f>VLOOKUP(E164,[1]Hoja1!$D:$F,3,FALSE)</f>
        <v>28</v>
      </c>
      <c r="I164" s="35">
        <v>0</v>
      </c>
      <c r="J164" s="35">
        <v>28</v>
      </c>
      <c r="K164" s="21">
        <v>0</v>
      </c>
      <c r="L164" s="35">
        <f>VLOOKUP(E164,[2]INDIGENAS!E:F,2,FALSE)</f>
        <v>26</v>
      </c>
      <c r="M164" s="35">
        <v>0</v>
      </c>
      <c r="N164" s="21">
        <v>0</v>
      </c>
      <c r="O164" s="21">
        <f t="shared" si="8"/>
        <v>2</v>
      </c>
      <c r="P164" s="21">
        <f>VLOOKUP(E164,'[2]xxxx edad'!C:D,2,FALSE)</f>
        <v>10</v>
      </c>
      <c r="Q164" s="21">
        <v>18</v>
      </c>
      <c r="R164" s="21">
        <v>0</v>
      </c>
      <c r="S164" s="35">
        <v>0</v>
      </c>
      <c r="T164" s="35">
        <v>0</v>
      </c>
      <c r="U164" s="35">
        <v>28</v>
      </c>
      <c r="V164" s="36">
        <v>0</v>
      </c>
      <c r="W164" s="37">
        <v>1</v>
      </c>
      <c r="X164" s="43"/>
      <c r="Y164" s="43" t="s">
        <v>1009</v>
      </c>
      <c r="Z164" s="43"/>
      <c r="AA164" s="43"/>
      <c r="AB164" s="43"/>
    </row>
    <row r="165" spans="1:28" s="6" customFormat="1" x14ac:dyDescent="0.25">
      <c r="A165" s="5" t="s">
        <v>19</v>
      </c>
      <c r="B165" s="18" t="s">
        <v>200</v>
      </c>
      <c r="C165" s="19">
        <v>286320001502</v>
      </c>
      <c r="D165" s="18" t="s">
        <v>217</v>
      </c>
      <c r="E165" s="19">
        <v>286320001952</v>
      </c>
      <c r="F165" s="18" t="s">
        <v>221</v>
      </c>
      <c r="G165" s="35" t="s">
        <v>23</v>
      </c>
      <c r="H165" s="35">
        <f>VLOOKUP(E165,[1]Hoja1!$D:$F,3,FALSE)</f>
        <v>12</v>
      </c>
      <c r="I165" s="35">
        <v>0</v>
      </c>
      <c r="J165" s="35">
        <v>12</v>
      </c>
      <c r="K165" s="21">
        <f>VLOOKUP(E165,[2]VICTIMAS!E:F,2,FALSE)</f>
        <v>1</v>
      </c>
      <c r="L165" s="35">
        <f>VLOOKUP(E165,[2]INDIGENAS!E:F,2,FALSE)</f>
        <v>11</v>
      </c>
      <c r="M165" s="35">
        <v>0</v>
      </c>
      <c r="N165" s="21">
        <v>0</v>
      </c>
      <c r="O165" s="21">
        <f t="shared" si="8"/>
        <v>0</v>
      </c>
      <c r="P165" s="21">
        <f>VLOOKUP(E165,'[2]xxxx edad'!C:D,2,FALSE)</f>
        <v>8</v>
      </c>
      <c r="Q165" s="21">
        <v>4</v>
      </c>
      <c r="R165" s="21">
        <v>0</v>
      </c>
      <c r="S165" s="35">
        <v>0</v>
      </c>
      <c r="T165" s="35">
        <v>0</v>
      </c>
      <c r="U165" s="35">
        <v>12</v>
      </c>
      <c r="V165" s="36">
        <v>0</v>
      </c>
      <c r="W165" s="37">
        <v>1</v>
      </c>
      <c r="X165" s="43"/>
      <c r="Y165" s="43" t="s">
        <v>1009</v>
      </c>
      <c r="Z165" s="43"/>
      <c r="AA165" s="43"/>
      <c r="AB165" s="43"/>
    </row>
    <row r="166" spans="1:28" s="6" customFormat="1" x14ac:dyDescent="0.25">
      <c r="A166" s="5" t="s">
        <v>19</v>
      </c>
      <c r="B166" s="18" t="s">
        <v>200</v>
      </c>
      <c r="C166" s="19">
        <v>286320001502</v>
      </c>
      <c r="D166" s="18" t="s">
        <v>217</v>
      </c>
      <c r="E166" s="19">
        <v>286320002088</v>
      </c>
      <c r="F166" s="18" t="s">
        <v>222</v>
      </c>
      <c r="G166" s="35" t="s">
        <v>23</v>
      </c>
      <c r="H166" s="35">
        <f>VLOOKUP(E166,[1]Hoja1!$D:$F,3,FALSE)</f>
        <v>16</v>
      </c>
      <c r="I166" s="35">
        <v>0</v>
      </c>
      <c r="J166" s="35">
        <v>16</v>
      </c>
      <c r="K166" s="21">
        <f>VLOOKUP(E166,[2]VICTIMAS!E:F,2,FALSE)</f>
        <v>2</v>
      </c>
      <c r="L166" s="35">
        <f>VLOOKUP(E166,[2]INDIGENAS!E:F,2,FALSE)</f>
        <v>12</v>
      </c>
      <c r="M166" s="35">
        <v>0</v>
      </c>
      <c r="N166" s="21">
        <v>0</v>
      </c>
      <c r="O166" s="21">
        <f t="shared" si="8"/>
        <v>2</v>
      </c>
      <c r="P166" s="21">
        <f>VLOOKUP(E166,'[2]xxxx edad'!C:D,2,FALSE)</f>
        <v>10</v>
      </c>
      <c r="Q166" s="21">
        <f>VLOOKUP(E166,'[2]xxxx edad'!C:E,3,FALSE)</f>
        <v>6</v>
      </c>
      <c r="R166" s="21">
        <f>VLOOKUP(E166,'[2]xxxx edad'!C:F,4,FALSE)</f>
        <v>0</v>
      </c>
      <c r="S166" s="35">
        <v>0</v>
      </c>
      <c r="T166" s="35">
        <v>0</v>
      </c>
      <c r="U166" s="35">
        <v>16</v>
      </c>
      <c r="V166" s="36">
        <v>0</v>
      </c>
      <c r="W166" s="37">
        <v>1</v>
      </c>
      <c r="X166" s="43"/>
      <c r="Y166" s="43" t="s">
        <v>1009</v>
      </c>
      <c r="Z166" s="43"/>
      <c r="AA166" s="43"/>
      <c r="AB166" s="43"/>
    </row>
    <row r="167" spans="1:28" s="6" customFormat="1" x14ac:dyDescent="0.25">
      <c r="A167" s="5" t="s">
        <v>19</v>
      </c>
      <c r="B167" s="18" t="s">
        <v>200</v>
      </c>
      <c r="C167" s="19">
        <v>286320001502</v>
      </c>
      <c r="D167" s="18" t="s">
        <v>217</v>
      </c>
      <c r="E167" s="19">
        <v>286320002151</v>
      </c>
      <c r="F167" s="18" t="s">
        <v>223</v>
      </c>
      <c r="G167" s="35" t="s">
        <v>23</v>
      </c>
      <c r="H167" s="35">
        <f>VLOOKUP(E167,[1]Hoja1!$D:$F,3,FALSE)</f>
        <v>12</v>
      </c>
      <c r="I167" s="35">
        <v>0</v>
      </c>
      <c r="J167" s="35">
        <v>12</v>
      </c>
      <c r="K167" s="21">
        <f>VLOOKUP(E167,[2]VICTIMAS!E:F,2,FALSE)</f>
        <v>1</v>
      </c>
      <c r="L167" s="35">
        <f>VLOOKUP(E167,[2]INDIGENAS!E:F,2,FALSE)</f>
        <v>9</v>
      </c>
      <c r="M167" s="35">
        <v>0</v>
      </c>
      <c r="N167" s="21">
        <v>0</v>
      </c>
      <c r="O167" s="21">
        <f t="shared" si="8"/>
        <v>2</v>
      </c>
      <c r="P167" s="21">
        <f>VLOOKUP(E167,'[2]xxxx edad'!C:D,2,FALSE)</f>
        <v>7</v>
      </c>
      <c r="Q167" s="21">
        <f>VLOOKUP(E167,'[2]xxxx edad'!C:E,3,FALSE)</f>
        <v>5</v>
      </c>
      <c r="R167" s="21">
        <f>VLOOKUP(E167,'[2]xxxx edad'!C:F,4,FALSE)</f>
        <v>0</v>
      </c>
      <c r="S167" s="35">
        <v>0</v>
      </c>
      <c r="T167" s="35">
        <v>0</v>
      </c>
      <c r="U167" s="35">
        <v>12</v>
      </c>
      <c r="V167" s="36">
        <v>0</v>
      </c>
      <c r="W167" s="37">
        <v>1</v>
      </c>
      <c r="X167" s="43"/>
      <c r="Y167" s="43" t="s">
        <v>1009</v>
      </c>
      <c r="Z167" s="43"/>
      <c r="AA167" s="43"/>
      <c r="AB167" s="43"/>
    </row>
    <row r="168" spans="1:28" s="6" customFormat="1" x14ac:dyDescent="0.25">
      <c r="A168" s="5" t="s">
        <v>19</v>
      </c>
      <c r="B168" s="18" t="s">
        <v>200</v>
      </c>
      <c r="C168" s="19">
        <v>286320001502</v>
      </c>
      <c r="D168" s="18" t="s">
        <v>217</v>
      </c>
      <c r="E168" s="19">
        <v>286320002215</v>
      </c>
      <c r="F168" s="18" t="s">
        <v>224</v>
      </c>
      <c r="G168" s="35" t="s">
        <v>23</v>
      </c>
      <c r="H168" s="35">
        <f>VLOOKUP(E168,[1]Hoja1!$D:$F,3,FALSE)</f>
        <v>11</v>
      </c>
      <c r="I168" s="35">
        <v>0</v>
      </c>
      <c r="J168" s="35">
        <v>11</v>
      </c>
      <c r="K168" s="21">
        <f>VLOOKUP(E168,[2]VICTIMAS!E:F,2,FALSE)</f>
        <v>2</v>
      </c>
      <c r="L168" s="35">
        <f>VLOOKUP(E168,[2]INDIGENAS!E:F,2,FALSE)</f>
        <v>3</v>
      </c>
      <c r="M168" s="35">
        <v>0</v>
      </c>
      <c r="N168" s="21">
        <v>0</v>
      </c>
      <c r="O168" s="21">
        <f t="shared" si="8"/>
        <v>6</v>
      </c>
      <c r="P168" s="21">
        <f>VLOOKUP(E168,'[2]xxxx edad'!C:D,2,FALSE)</f>
        <v>3</v>
      </c>
      <c r="Q168" s="21">
        <v>8</v>
      </c>
      <c r="R168" s="21">
        <v>0</v>
      </c>
      <c r="S168" s="35">
        <v>0</v>
      </c>
      <c r="T168" s="35">
        <v>0</v>
      </c>
      <c r="U168" s="35">
        <v>11</v>
      </c>
      <c r="V168" s="36">
        <v>0</v>
      </c>
      <c r="W168" s="37">
        <v>1</v>
      </c>
      <c r="X168" s="43"/>
      <c r="Y168" s="43" t="s">
        <v>1009</v>
      </c>
      <c r="Z168" s="43"/>
      <c r="AA168" s="43"/>
      <c r="AB168" s="43"/>
    </row>
    <row r="169" spans="1:28" s="6" customFormat="1" x14ac:dyDescent="0.25">
      <c r="A169" s="5" t="s">
        <v>19</v>
      </c>
      <c r="B169" s="18" t="s">
        <v>200</v>
      </c>
      <c r="C169" s="19">
        <v>286320001502</v>
      </c>
      <c r="D169" s="18" t="s">
        <v>217</v>
      </c>
      <c r="E169" s="19">
        <v>286320002355</v>
      </c>
      <c r="F169" s="18" t="s">
        <v>225</v>
      </c>
      <c r="G169" s="35" t="s">
        <v>23</v>
      </c>
      <c r="H169" s="35">
        <f>VLOOKUP(E169,[1]Hoja1!$D:$F,3,FALSE)</f>
        <v>16</v>
      </c>
      <c r="I169" s="35">
        <v>0</v>
      </c>
      <c r="J169" s="35">
        <v>16</v>
      </c>
      <c r="K169" s="21">
        <f>VLOOKUP(E169,[2]VICTIMAS!E:F,2,FALSE)</f>
        <v>1</v>
      </c>
      <c r="L169" s="35">
        <f>VLOOKUP(E169,[2]INDIGENAS!E:F,2,FALSE)</f>
        <v>11</v>
      </c>
      <c r="M169" s="35">
        <v>0</v>
      </c>
      <c r="N169" s="21">
        <v>0</v>
      </c>
      <c r="O169" s="21">
        <f t="shared" si="8"/>
        <v>4</v>
      </c>
      <c r="P169" s="21">
        <f>VLOOKUP(E169,'[2]xxxx edad'!C:D,2,FALSE)</f>
        <v>8</v>
      </c>
      <c r="Q169" s="21">
        <f>VLOOKUP(E169,'[2]xxxx edad'!C:E,3,FALSE)</f>
        <v>8</v>
      </c>
      <c r="R169" s="21">
        <f>VLOOKUP(E169,'[2]xxxx edad'!C:F,4,FALSE)</f>
        <v>0</v>
      </c>
      <c r="S169" s="35">
        <v>0</v>
      </c>
      <c r="T169" s="35">
        <v>0</v>
      </c>
      <c r="U169" s="35">
        <v>16</v>
      </c>
      <c r="V169" s="36">
        <v>0</v>
      </c>
      <c r="W169" s="37">
        <v>1</v>
      </c>
      <c r="X169" s="43"/>
      <c r="Y169" s="43" t="s">
        <v>1009</v>
      </c>
      <c r="Z169" s="43"/>
      <c r="AA169" s="43"/>
      <c r="AB169" s="43"/>
    </row>
    <row r="170" spans="1:28" s="6" customFormat="1" x14ac:dyDescent="0.25">
      <c r="A170" s="5" t="s">
        <v>19</v>
      </c>
      <c r="B170" s="18" t="s">
        <v>200</v>
      </c>
      <c r="C170" s="19">
        <v>286320001502</v>
      </c>
      <c r="D170" s="18" t="s">
        <v>217</v>
      </c>
      <c r="E170" s="19">
        <v>286320002428</v>
      </c>
      <c r="F170" s="18" t="s">
        <v>226</v>
      </c>
      <c r="G170" s="35" t="s">
        <v>23</v>
      </c>
      <c r="H170" s="35">
        <f>VLOOKUP(E170,[1]Hoja1!$D:$F,3,FALSE)</f>
        <v>14</v>
      </c>
      <c r="I170" s="35">
        <f>VLOOKUP(E170,[1]Hoja2!$D:$F,3,FALSE)</f>
        <v>14</v>
      </c>
      <c r="J170" s="35">
        <v>14</v>
      </c>
      <c r="K170" s="21">
        <v>0</v>
      </c>
      <c r="L170" s="35">
        <f>VLOOKUP(E170,[2]INDIGENAS!E:F,2,FALSE)</f>
        <v>12</v>
      </c>
      <c r="M170" s="35">
        <v>0</v>
      </c>
      <c r="N170" s="21">
        <v>0</v>
      </c>
      <c r="O170" s="21">
        <f t="shared" si="8"/>
        <v>2</v>
      </c>
      <c r="P170" s="21">
        <f>VLOOKUP(E170,'[2]xxxx edad'!C:D,2,FALSE)</f>
        <v>5</v>
      </c>
      <c r="Q170" s="21">
        <v>9</v>
      </c>
      <c r="R170" s="21">
        <v>0</v>
      </c>
      <c r="S170" s="35">
        <v>14</v>
      </c>
      <c r="T170" s="35">
        <v>0</v>
      </c>
      <c r="U170" s="35">
        <v>0</v>
      </c>
      <c r="V170" s="36">
        <v>0</v>
      </c>
      <c r="W170" s="37">
        <v>1</v>
      </c>
      <c r="X170" s="43"/>
      <c r="Y170" s="43" t="s">
        <v>1009</v>
      </c>
      <c r="Z170" s="43"/>
      <c r="AA170" s="43"/>
      <c r="AB170" s="43"/>
    </row>
    <row r="171" spans="1:28" s="6" customFormat="1" x14ac:dyDescent="0.25">
      <c r="A171" s="5" t="s">
        <v>19</v>
      </c>
      <c r="B171" s="18" t="s">
        <v>200</v>
      </c>
      <c r="C171" s="19">
        <v>286320001502</v>
      </c>
      <c r="D171" s="18" t="s">
        <v>217</v>
      </c>
      <c r="E171" s="19">
        <v>286320002436</v>
      </c>
      <c r="F171" s="18" t="s">
        <v>135</v>
      </c>
      <c r="G171" s="35" t="s">
        <v>23</v>
      </c>
      <c r="H171" s="35">
        <f>VLOOKUP(E171,[1]Hoja1!$D:$F,3,FALSE)</f>
        <v>7</v>
      </c>
      <c r="I171" s="35">
        <v>0</v>
      </c>
      <c r="J171" s="35">
        <v>7</v>
      </c>
      <c r="K171" s="21">
        <v>0</v>
      </c>
      <c r="L171" s="35">
        <f>VLOOKUP(E171,[2]INDIGENAS!E:F,2,FALSE)</f>
        <v>4</v>
      </c>
      <c r="M171" s="35">
        <v>0</v>
      </c>
      <c r="N171" s="21">
        <v>0</v>
      </c>
      <c r="O171" s="21">
        <f t="shared" si="8"/>
        <v>3</v>
      </c>
      <c r="P171" s="21">
        <f>VLOOKUP(E171,'[2]xxxx edad'!C:D,2,FALSE)</f>
        <v>4</v>
      </c>
      <c r="Q171" s="21">
        <v>3</v>
      </c>
      <c r="R171" s="21">
        <v>0</v>
      </c>
      <c r="S171" s="35">
        <v>0</v>
      </c>
      <c r="T171" s="35">
        <v>0</v>
      </c>
      <c r="U171" s="35">
        <v>7</v>
      </c>
      <c r="V171" s="36">
        <v>0</v>
      </c>
      <c r="W171" s="37">
        <v>1</v>
      </c>
      <c r="X171" s="43" t="s">
        <v>1009</v>
      </c>
      <c r="Y171" s="43"/>
      <c r="Z171" s="43"/>
      <c r="AA171" s="43"/>
      <c r="AB171" s="43"/>
    </row>
    <row r="172" spans="1:28" s="6" customFormat="1" x14ac:dyDescent="0.25">
      <c r="A172" s="5" t="s">
        <v>19</v>
      </c>
      <c r="B172" s="18" t="s">
        <v>200</v>
      </c>
      <c r="C172" s="19">
        <v>286320001502</v>
      </c>
      <c r="D172" s="18" t="s">
        <v>217</v>
      </c>
      <c r="E172" s="19">
        <v>286320002444</v>
      </c>
      <c r="F172" s="18" t="s">
        <v>227</v>
      </c>
      <c r="G172" s="35" t="s">
        <v>23</v>
      </c>
      <c r="H172" s="35">
        <f>VLOOKUP(E172,[1]Hoja1!$D:$F,3,FALSE)</f>
        <v>23</v>
      </c>
      <c r="I172" s="35">
        <v>0</v>
      </c>
      <c r="J172" s="35">
        <v>23</v>
      </c>
      <c r="K172" s="21">
        <v>0</v>
      </c>
      <c r="L172" s="35">
        <f>VLOOKUP(E172,[2]INDIGENAS!E:F,2,FALSE)</f>
        <v>20</v>
      </c>
      <c r="M172" s="35">
        <v>0</v>
      </c>
      <c r="N172" s="21">
        <v>0</v>
      </c>
      <c r="O172" s="21">
        <f t="shared" si="8"/>
        <v>3</v>
      </c>
      <c r="P172" s="21">
        <f>VLOOKUP(E172,'[2]xxxx edad'!C:D,2,FALSE)</f>
        <v>13</v>
      </c>
      <c r="Q172" s="21">
        <f>VLOOKUP(E172,'[2]xxxx edad'!C:E,3,FALSE)</f>
        <v>10</v>
      </c>
      <c r="R172" s="21">
        <f>VLOOKUP(E172,'[2]xxxx edad'!C:F,4,FALSE)</f>
        <v>0</v>
      </c>
      <c r="S172" s="35">
        <v>0</v>
      </c>
      <c r="T172" s="35">
        <v>0</v>
      </c>
      <c r="U172" s="35">
        <v>23</v>
      </c>
      <c r="V172" s="36">
        <v>0</v>
      </c>
      <c r="W172" s="37">
        <v>1</v>
      </c>
      <c r="X172" s="43"/>
      <c r="Y172" s="43" t="s">
        <v>1009</v>
      </c>
      <c r="Z172" s="43"/>
      <c r="AA172" s="43"/>
      <c r="AB172" s="43"/>
    </row>
    <row r="173" spans="1:28" s="6" customFormat="1" x14ac:dyDescent="0.25">
      <c r="A173" s="5" t="s">
        <v>19</v>
      </c>
      <c r="B173" s="18" t="s">
        <v>200</v>
      </c>
      <c r="C173" s="19">
        <v>286320001502</v>
      </c>
      <c r="D173" s="18" t="s">
        <v>217</v>
      </c>
      <c r="E173" s="19">
        <v>286320002517</v>
      </c>
      <c r="F173" s="18" t="s">
        <v>228</v>
      </c>
      <c r="G173" s="35" t="s">
        <v>23</v>
      </c>
      <c r="H173" s="35">
        <f>VLOOKUP(E173,[1]Hoja1!$D:$F,3,FALSE)</f>
        <v>6</v>
      </c>
      <c r="I173" s="35">
        <v>0</v>
      </c>
      <c r="J173" s="35">
        <v>6</v>
      </c>
      <c r="K173" s="21">
        <v>0</v>
      </c>
      <c r="L173" s="35">
        <f>VLOOKUP(E173,[2]INDIGENAS!E:F,2,FALSE)</f>
        <v>4</v>
      </c>
      <c r="M173" s="35">
        <v>0</v>
      </c>
      <c r="N173" s="21">
        <v>0</v>
      </c>
      <c r="O173" s="21">
        <f t="shared" si="8"/>
        <v>2</v>
      </c>
      <c r="P173" s="21">
        <f>VLOOKUP(E173,'[2]xxxx edad'!C:D,2,FALSE)</f>
        <v>2</v>
      </c>
      <c r="Q173" s="21">
        <f>VLOOKUP(E173,'[2]xxxx edad'!C:E,3,FALSE)</f>
        <v>3</v>
      </c>
      <c r="R173" s="21">
        <v>1</v>
      </c>
      <c r="S173" s="35">
        <v>0</v>
      </c>
      <c r="T173" s="35">
        <v>0</v>
      </c>
      <c r="U173" s="35">
        <v>6</v>
      </c>
      <c r="V173" s="36">
        <v>0</v>
      </c>
      <c r="W173" s="37">
        <v>1</v>
      </c>
      <c r="X173" s="43" t="s">
        <v>1009</v>
      </c>
      <c r="Y173" s="43"/>
      <c r="Z173" s="43"/>
      <c r="AA173" s="43"/>
      <c r="AB173" s="43"/>
    </row>
    <row r="174" spans="1:28" s="6" customFormat="1" x14ac:dyDescent="0.25">
      <c r="A174" s="5" t="s">
        <v>19</v>
      </c>
      <c r="B174" s="18" t="s">
        <v>200</v>
      </c>
      <c r="C174" s="19">
        <v>286320001502</v>
      </c>
      <c r="D174" s="18" t="s">
        <v>217</v>
      </c>
      <c r="E174" s="19">
        <v>286320002533</v>
      </c>
      <c r="F174" s="18" t="s">
        <v>229</v>
      </c>
      <c r="G174" s="35" t="s">
        <v>23</v>
      </c>
      <c r="H174" s="35">
        <f>VLOOKUP(E174,[1]Hoja1!$D:$F,3,FALSE)</f>
        <v>7</v>
      </c>
      <c r="I174" s="35">
        <v>0</v>
      </c>
      <c r="J174" s="35">
        <v>7</v>
      </c>
      <c r="K174" s="21">
        <v>0</v>
      </c>
      <c r="L174" s="35">
        <f>VLOOKUP(E174,[2]INDIGENAS!E:F,2,FALSE)</f>
        <v>7</v>
      </c>
      <c r="M174" s="35">
        <v>0</v>
      </c>
      <c r="N174" s="21">
        <v>0</v>
      </c>
      <c r="O174" s="21">
        <f t="shared" si="8"/>
        <v>0</v>
      </c>
      <c r="P174" s="21">
        <f>VLOOKUP(E174,'[2]xxxx edad'!C:D,2,FALSE)</f>
        <v>4</v>
      </c>
      <c r="Q174" s="21">
        <f>VLOOKUP(E174,'[2]xxxx edad'!C:E,3,FALSE)</f>
        <v>3</v>
      </c>
      <c r="R174" s="21">
        <f>VLOOKUP(E174,'[2]xxxx edad'!C:F,4,FALSE)</f>
        <v>0</v>
      </c>
      <c r="S174" s="35">
        <v>0</v>
      </c>
      <c r="T174" s="35">
        <v>0</v>
      </c>
      <c r="U174" s="35">
        <v>7</v>
      </c>
      <c r="V174" s="36">
        <v>0</v>
      </c>
      <c r="W174" s="37">
        <v>1</v>
      </c>
      <c r="X174" s="43" t="s">
        <v>1009</v>
      </c>
      <c r="Y174" s="43"/>
      <c r="Z174" s="43"/>
      <c r="AA174" s="43"/>
      <c r="AB174" s="43"/>
    </row>
    <row r="175" spans="1:28" s="6" customFormat="1" x14ac:dyDescent="0.25">
      <c r="A175" s="5" t="s">
        <v>19</v>
      </c>
      <c r="B175" s="18" t="s">
        <v>200</v>
      </c>
      <c r="C175" s="19">
        <v>286320001502</v>
      </c>
      <c r="D175" s="18" t="s">
        <v>217</v>
      </c>
      <c r="E175" s="19">
        <v>286320002584</v>
      </c>
      <c r="F175" s="18" t="s">
        <v>230</v>
      </c>
      <c r="G175" s="35" t="s">
        <v>23</v>
      </c>
      <c r="H175" s="35">
        <f>VLOOKUP(E175,[1]Hoja1!$D:$F,3,FALSE)</f>
        <v>12</v>
      </c>
      <c r="I175" s="35">
        <v>0</v>
      </c>
      <c r="J175" s="35">
        <v>12</v>
      </c>
      <c r="K175" s="21">
        <v>0</v>
      </c>
      <c r="L175" s="35">
        <f>VLOOKUP(E175,[2]INDIGENAS!E:F,2,FALSE)</f>
        <v>8</v>
      </c>
      <c r="M175" s="35">
        <v>0</v>
      </c>
      <c r="N175" s="21">
        <v>0</v>
      </c>
      <c r="O175" s="21">
        <f t="shared" si="8"/>
        <v>4</v>
      </c>
      <c r="P175" s="21">
        <f>VLOOKUP(E175,'[2]xxxx edad'!C:D,2,FALSE)</f>
        <v>7</v>
      </c>
      <c r="Q175" s="21">
        <f>VLOOKUP(E175,'[2]xxxx edad'!C:E,3,FALSE)</f>
        <v>5</v>
      </c>
      <c r="R175" s="21">
        <f>VLOOKUP(E175,'[2]xxxx edad'!C:F,4,FALSE)</f>
        <v>0</v>
      </c>
      <c r="S175" s="35">
        <v>0</v>
      </c>
      <c r="T175" s="35">
        <v>0</v>
      </c>
      <c r="U175" s="35">
        <v>12</v>
      </c>
      <c r="V175" s="36">
        <v>0</v>
      </c>
      <c r="W175" s="37">
        <v>1</v>
      </c>
      <c r="X175" s="43"/>
      <c r="Y175" s="43" t="s">
        <v>1009</v>
      </c>
      <c r="Z175" s="43"/>
      <c r="AA175" s="43"/>
      <c r="AB175" s="43"/>
    </row>
    <row r="176" spans="1:28" s="6" customFormat="1" x14ac:dyDescent="0.25">
      <c r="A176" s="5" t="s">
        <v>19</v>
      </c>
      <c r="B176" s="18" t="s">
        <v>200</v>
      </c>
      <c r="C176" s="19">
        <v>286320001502</v>
      </c>
      <c r="D176" s="18" t="s">
        <v>217</v>
      </c>
      <c r="E176" s="19">
        <v>286320002592</v>
      </c>
      <c r="F176" s="18" t="s">
        <v>231</v>
      </c>
      <c r="G176" s="35" t="s">
        <v>23</v>
      </c>
      <c r="H176" s="35">
        <f>VLOOKUP(E176,[1]Hoja1!$D:$F,3,FALSE)</f>
        <v>5</v>
      </c>
      <c r="I176" s="35">
        <v>0</v>
      </c>
      <c r="J176" s="35">
        <v>5</v>
      </c>
      <c r="K176" s="21">
        <v>0</v>
      </c>
      <c r="L176" s="35">
        <f>VLOOKUP(E176,[2]INDIGENAS!E:F,2,FALSE)</f>
        <v>5</v>
      </c>
      <c r="M176" s="35">
        <v>0</v>
      </c>
      <c r="N176" s="21">
        <v>0</v>
      </c>
      <c r="O176" s="21">
        <f t="shared" si="8"/>
        <v>0</v>
      </c>
      <c r="P176" s="21">
        <f>VLOOKUP(E176,'[2]xxxx edad'!C:D,2,FALSE)</f>
        <v>5</v>
      </c>
      <c r="Q176" s="21">
        <f>VLOOKUP(E176,'[2]xxxx edad'!C:E,3,FALSE)</f>
        <v>0</v>
      </c>
      <c r="R176" s="21">
        <f>VLOOKUP(E176,'[2]xxxx edad'!C:F,4,FALSE)</f>
        <v>0</v>
      </c>
      <c r="S176" s="35">
        <v>0</v>
      </c>
      <c r="T176" s="35">
        <v>0</v>
      </c>
      <c r="U176" s="35">
        <v>5</v>
      </c>
      <c r="V176" s="36">
        <v>0</v>
      </c>
      <c r="W176" s="37">
        <v>1</v>
      </c>
      <c r="X176" s="43" t="s">
        <v>1009</v>
      </c>
      <c r="Y176" s="43"/>
      <c r="Z176" s="43"/>
      <c r="AA176" s="43"/>
      <c r="AB176" s="43"/>
    </row>
    <row r="177" spans="1:28" s="6" customFormat="1" x14ac:dyDescent="0.25">
      <c r="A177" s="5" t="s">
        <v>19</v>
      </c>
      <c r="B177" s="18" t="s">
        <v>200</v>
      </c>
      <c r="C177" s="19">
        <v>286320001502</v>
      </c>
      <c r="D177" s="18" t="s">
        <v>217</v>
      </c>
      <c r="E177" s="19">
        <v>286320002606</v>
      </c>
      <c r="F177" s="18" t="s">
        <v>232</v>
      </c>
      <c r="G177" s="35" t="s">
        <v>23</v>
      </c>
      <c r="H177" s="35">
        <f>VLOOKUP(E177,[1]Hoja1!$D:$F,3,FALSE)</f>
        <v>50</v>
      </c>
      <c r="I177" s="35">
        <f>VLOOKUP(E177,[1]Hoja2!$D:$F,3,FALSE)</f>
        <v>50</v>
      </c>
      <c r="J177" s="35">
        <v>50</v>
      </c>
      <c r="K177" s="21">
        <f>VLOOKUP(E177,[2]VICTIMAS!E:F,2,FALSE)</f>
        <v>14</v>
      </c>
      <c r="L177" s="35">
        <f>VLOOKUP(E177,[2]INDIGENAS!E:F,2,FALSE)</f>
        <v>3</v>
      </c>
      <c r="M177" s="35">
        <f>VLOOKUP(E177,[2]DISCAPACIDAD!E:F,2,FALSE)</f>
        <v>1</v>
      </c>
      <c r="N177" s="21">
        <v>0</v>
      </c>
      <c r="O177" s="21">
        <f t="shared" si="8"/>
        <v>32</v>
      </c>
      <c r="P177" s="21">
        <f>VLOOKUP(E177,'[2]xxxx edad'!C:D,2,FALSE)</f>
        <v>30</v>
      </c>
      <c r="Q177" s="21">
        <f>VLOOKUP(E177,'[2]xxxx edad'!C:E,3,FALSE)</f>
        <v>20</v>
      </c>
      <c r="R177" s="21">
        <f>VLOOKUP(E177,'[2]xxxx edad'!C:F,4,FALSE)</f>
        <v>0</v>
      </c>
      <c r="S177" s="35">
        <v>50</v>
      </c>
      <c r="T177" s="35">
        <v>0</v>
      </c>
      <c r="U177" s="35">
        <v>0</v>
      </c>
      <c r="V177" s="36">
        <v>0</v>
      </c>
      <c r="W177" s="37">
        <v>1</v>
      </c>
      <c r="X177" s="43"/>
      <c r="Y177" s="43" t="s">
        <v>1009</v>
      </c>
      <c r="Z177" s="43"/>
      <c r="AA177" s="43"/>
      <c r="AB177" s="43"/>
    </row>
    <row r="178" spans="1:28" s="6" customFormat="1" x14ac:dyDescent="0.25">
      <c r="A178" s="5" t="s">
        <v>19</v>
      </c>
      <c r="B178" s="18" t="s">
        <v>200</v>
      </c>
      <c r="C178" s="19">
        <v>286320001502</v>
      </c>
      <c r="D178" s="18" t="s">
        <v>217</v>
      </c>
      <c r="E178" s="19">
        <v>286320002614</v>
      </c>
      <c r="F178" s="18" t="s">
        <v>233</v>
      </c>
      <c r="G178" s="35" t="s">
        <v>23</v>
      </c>
      <c r="H178" s="35">
        <f>VLOOKUP(E178,[1]Hoja1!$D:$F,3,FALSE)</f>
        <v>10</v>
      </c>
      <c r="I178" s="35">
        <v>0</v>
      </c>
      <c r="J178" s="35">
        <v>10</v>
      </c>
      <c r="K178" s="21">
        <v>0</v>
      </c>
      <c r="L178" s="35">
        <f>VLOOKUP(E178,[2]INDIGENAS!E:F,2,FALSE)</f>
        <v>10</v>
      </c>
      <c r="M178" s="35">
        <v>0</v>
      </c>
      <c r="N178" s="21">
        <v>0</v>
      </c>
      <c r="O178" s="21">
        <f t="shared" si="8"/>
        <v>0</v>
      </c>
      <c r="P178" s="21">
        <f>VLOOKUP(E178,'[2]xxxx edad'!C:D,2,FALSE)</f>
        <v>7</v>
      </c>
      <c r="Q178" s="21">
        <f>VLOOKUP(E178,'[2]xxxx edad'!C:E,3,FALSE)</f>
        <v>3</v>
      </c>
      <c r="R178" s="21">
        <f>VLOOKUP(E178,'[2]xxxx edad'!C:F,4,FALSE)</f>
        <v>0</v>
      </c>
      <c r="S178" s="35">
        <v>0</v>
      </c>
      <c r="T178" s="35">
        <v>0</v>
      </c>
      <c r="U178" s="35">
        <v>10</v>
      </c>
      <c r="V178" s="36">
        <v>0</v>
      </c>
      <c r="W178" s="37">
        <v>1</v>
      </c>
      <c r="X178" s="43" t="s">
        <v>1009</v>
      </c>
      <c r="Y178" s="43"/>
      <c r="Z178" s="43"/>
      <c r="AA178" s="43"/>
      <c r="AB178" s="43"/>
    </row>
    <row r="179" spans="1:28" s="6" customFormat="1" x14ac:dyDescent="0.25">
      <c r="A179" s="5" t="s">
        <v>19</v>
      </c>
      <c r="B179" s="18" t="s">
        <v>200</v>
      </c>
      <c r="C179" s="19">
        <v>286320001502</v>
      </c>
      <c r="D179" s="18" t="s">
        <v>217</v>
      </c>
      <c r="E179" s="19">
        <v>286320800006</v>
      </c>
      <c r="F179" s="18" t="s">
        <v>234</v>
      </c>
      <c r="G179" s="35" t="s">
        <v>23</v>
      </c>
      <c r="H179" s="35">
        <f>VLOOKUP(E179,[1]Hoja1!$D:$F,3,FALSE)</f>
        <v>7</v>
      </c>
      <c r="I179" s="35">
        <v>0</v>
      </c>
      <c r="J179" s="35">
        <v>7</v>
      </c>
      <c r="K179" s="21">
        <f>VLOOKUP(E179,[2]VICTIMAS!E:F,2,FALSE)</f>
        <v>3</v>
      </c>
      <c r="L179" s="35">
        <f>VLOOKUP(E179,[2]INDIGENAS!E:F,2,FALSE)</f>
        <v>4</v>
      </c>
      <c r="M179" s="35">
        <v>0</v>
      </c>
      <c r="N179" s="21">
        <v>0</v>
      </c>
      <c r="O179" s="21">
        <f t="shared" si="8"/>
        <v>0</v>
      </c>
      <c r="P179" s="21">
        <f>VLOOKUP(E179,'[2]xxxx edad'!C:D,2,FALSE)</f>
        <v>3</v>
      </c>
      <c r="Q179" s="21">
        <f>VLOOKUP(E179,'[2]xxxx edad'!C:E,3,FALSE)</f>
        <v>4</v>
      </c>
      <c r="R179" s="21">
        <f>VLOOKUP(E179,'[2]xxxx edad'!C:F,4,FALSE)</f>
        <v>0</v>
      </c>
      <c r="S179" s="35">
        <v>0</v>
      </c>
      <c r="T179" s="35">
        <v>0</v>
      </c>
      <c r="U179" s="35">
        <v>7</v>
      </c>
      <c r="V179" s="36">
        <v>0</v>
      </c>
      <c r="W179" s="37">
        <v>1</v>
      </c>
      <c r="X179" s="43" t="s">
        <v>1009</v>
      </c>
      <c r="Y179" s="43"/>
      <c r="Z179" s="43"/>
      <c r="AA179" s="43"/>
      <c r="AB179" s="43"/>
    </row>
    <row r="180" spans="1:28" s="6" customFormat="1" x14ac:dyDescent="0.25">
      <c r="A180" s="5" t="s">
        <v>19</v>
      </c>
      <c r="B180" s="18" t="s">
        <v>200</v>
      </c>
      <c r="C180" s="19">
        <v>186320000188</v>
      </c>
      <c r="D180" s="18" t="s">
        <v>235</v>
      </c>
      <c r="E180" s="19">
        <v>186320000102</v>
      </c>
      <c r="F180" s="18" t="s">
        <v>236</v>
      </c>
      <c r="G180" s="35" t="s">
        <v>27</v>
      </c>
      <c r="H180" s="35">
        <f>VLOOKUP(E180,[1]Hoja1!$D:$F,3,FALSE)</f>
        <v>227</v>
      </c>
      <c r="I180" s="35">
        <v>0</v>
      </c>
      <c r="J180" s="35">
        <v>183</v>
      </c>
      <c r="K180" s="21">
        <f>VLOOKUP(E180,[2]VICTIMAS!E:F,2,FALSE)</f>
        <v>68</v>
      </c>
      <c r="L180" s="35">
        <f>VLOOKUP(E180,[2]INDIGENAS!E:F,2,FALSE)</f>
        <v>16</v>
      </c>
      <c r="M180" s="35">
        <f>VLOOKUP(E180,[2]DISCAPACIDAD!E:F,2,FALSE)</f>
        <v>1</v>
      </c>
      <c r="N180" s="21">
        <f>VLOOKUP(E180,[2]AFROS!E:F,2,FALSE)</f>
        <v>2</v>
      </c>
      <c r="O180" s="21">
        <f t="shared" si="8"/>
        <v>96</v>
      </c>
      <c r="P180" s="21">
        <f>VLOOKUP(E180,'[2]xxxx edad'!C:D,2,FALSE)</f>
        <v>97</v>
      </c>
      <c r="Q180" s="21">
        <v>86</v>
      </c>
      <c r="R180" s="21">
        <v>0</v>
      </c>
      <c r="S180" s="35">
        <f t="shared" ref="S180:S215" si="9">I180</f>
        <v>0</v>
      </c>
      <c r="T180" s="35">
        <v>0</v>
      </c>
      <c r="U180" s="35">
        <v>0</v>
      </c>
      <c r="V180" s="36">
        <v>183</v>
      </c>
      <c r="W180" s="37">
        <v>3</v>
      </c>
      <c r="X180" s="43"/>
      <c r="Y180" s="43"/>
      <c r="Z180" s="43"/>
      <c r="AA180" s="43" t="s">
        <v>1009</v>
      </c>
      <c r="AB180" s="43"/>
    </row>
    <row r="181" spans="1:28" s="6" customFormat="1" x14ac:dyDescent="0.25">
      <c r="A181" s="5" t="s">
        <v>19</v>
      </c>
      <c r="B181" s="18" t="s">
        <v>200</v>
      </c>
      <c r="C181" s="19">
        <v>186320000188</v>
      </c>
      <c r="D181" s="18" t="s">
        <v>235</v>
      </c>
      <c r="E181" s="19">
        <v>186320000188</v>
      </c>
      <c r="F181" s="18" t="s">
        <v>237</v>
      </c>
      <c r="G181" s="35" t="s">
        <v>27</v>
      </c>
      <c r="H181" s="35">
        <f>VLOOKUP(E181,[1]Hoja1!$D:$F,3,FALSE)</f>
        <v>1559</v>
      </c>
      <c r="I181" s="35">
        <f>VLOOKUP(E181,[1]Hoja2!$D:$F,3,FALSE)</f>
        <v>442</v>
      </c>
      <c r="J181" s="35">
        <v>750</v>
      </c>
      <c r="K181" s="21">
        <f>VLOOKUP(E181,[2]VICTIMAS!E:F,2,FALSE)</f>
        <v>278</v>
      </c>
      <c r="L181" s="35">
        <f>VLOOKUP(E181,[2]INDIGENAS!E:F,2,FALSE)</f>
        <v>56</v>
      </c>
      <c r="M181" s="35">
        <f>VLOOKUP(E181,[2]DISCAPACIDAD!E:F,2,FALSE)</f>
        <v>11</v>
      </c>
      <c r="N181" s="21">
        <f>VLOOKUP(E181,[2]AFROS!E:F,2,FALSE)</f>
        <v>1</v>
      </c>
      <c r="O181" s="21">
        <f t="shared" si="8"/>
        <v>404</v>
      </c>
      <c r="P181" s="21">
        <f>VLOOKUP(E181,'[2]xxxx edad'!C:D,2,FALSE)</f>
        <v>0</v>
      </c>
      <c r="Q181" s="21">
        <f>VLOOKUP(E181,'[2]xxxx edad'!C:E,3,FALSE)</f>
        <v>169</v>
      </c>
      <c r="R181" s="21">
        <v>581</v>
      </c>
      <c r="S181" s="35">
        <f t="shared" si="9"/>
        <v>442</v>
      </c>
      <c r="T181" s="35">
        <v>0</v>
      </c>
      <c r="U181" s="35">
        <v>0</v>
      </c>
      <c r="V181" s="36">
        <v>308</v>
      </c>
      <c r="W181" s="37">
        <v>5</v>
      </c>
      <c r="X181" s="43"/>
      <c r="Y181" s="43"/>
      <c r="Z181" s="43"/>
      <c r="AA181" s="43"/>
      <c r="AB181" s="43" t="s">
        <v>1009</v>
      </c>
    </row>
    <row r="182" spans="1:28" s="6" customFormat="1" x14ac:dyDescent="0.25">
      <c r="A182" s="5" t="s">
        <v>19</v>
      </c>
      <c r="B182" s="18" t="s">
        <v>200</v>
      </c>
      <c r="C182" s="19">
        <v>186320000188</v>
      </c>
      <c r="D182" s="18" t="s">
        <v>235</v>
      </c>
      <c r="E182" s="19">
        <v>186320000846</v>
      </c>
      <c r="F182" s="18" t="s">
        <v>238</v>
      </c>
      <c r="G182" s="35" t="s">
        <v>27</v>
      </c>
      <c r="H182" s="35">
        <f>VLOOKUP(E182,[1]Hoja1!$D:$F,3,FALSE)</f>
        <v>694</v>
      </c>
      <c r="I182" s="35">
        <v>0</v>
      </c>
      <c r="J182" s="35">
        <v>613</v>
      </c>
      <c r="K182" s="21">
        <f>VLOOKUP(E182,[2]VICTIMAS!E:F,2,FALSE)</f>
        <v>107</v>
      </c>
      <c r="L182" s="35">
        <f>VLOOKUP(E182,[2]INDIGENAS!E:F,2,FALSE)</f>
        <v>17</v>
      </c>
      <c r="M182" s="35">
        <f>VLOOKUP(E182,[2]DISCAPACIDAD!E:F,2,FALSE)</f>
        <v>5</v>
      </c>
      <c r="N182" s="21">
        <f>VLOOKUP(E182,[2]AFROS!E:F,2,FALSE)</f>
        <v>3</v>
      </c>
      <c r="O182" s="21">
        <f t="shared" si="8"/>
        <v>481</v>
      </c>
      <c r="P182" s="21">
        <f>VLOOKUP(E182,'[2]xxxx edad'!C:D,2,FALSE)</f>
        <v>366</v>
      </c>
      <c r="Q182" s="21">
        <f>VLOOKUP(E182,'[2]xxxx edad'!C:E,3,FALSE)</f>
        <v>244</v>
      </c>
      <c r="R182" s="21">
        <v>3</v>
      </c>
      <c r="S182" s="35">
        <f t="shared" si="9"/>
        <v>0</v>
      </c>
      <c r="T182" s="35">
        <v>0</v>
      </c>
      <c r="U182" s="35">
        <v>0</v>
      </c>
      <c r="V182" s="36">
        <v>613</v>
      </c>
      <c r="W182" s="37">
        <v>5</v>
      </c>
      <c r="X182" s="43"/>
      <c r="Y182" s="43"/>
      <c r="Z182" s="43"/>
      <c r="AA182" s="43"/>
      <c r="AB182" s="43" t="s">
        <v>1009</v>
      </c>
    </row>
    <row r="183" spans="1:28" s="6" customFormat="1" x14ac:dyDescent="0.25">
      <c r="A183" s="5" t="s">
        <v>19</v>
      </c>
      <c r="B183" s="18" t="s">
        <v>200</v>
      </c>
      <c r="C183" s="19">
        <v>186320000188</v>
      </c>
      <c r="D183" s="18" t="s">
        <v>235</v>
      </c>
      <c r="E183" s="19">
        <v>186320001591</v>
      </c>
      <c r="F183" s="18" t="s">
        <v>239</v>
      </c>
      <c r="G183" s="35" t="s">
        <v>27</v>
      </c>
      <c r="H183" s="35">
        <f>VLOOKUP(E183,[1]Hoja1!$D:$F,3,FALSE)</f>
        <v>341</v>
      </c>
      <c r="I183" s="35">
        <v>0</v>
      </c>
      <c r="J183" s="35">
        <v>233</v>
      </c>
      <c r="K183" s="21">
        <f>VLOOKUP(E183,[2]VICTIMAS!E:F,2,FALSE)</f>
        <v>56</v>
      </c>
      <c r="L183" s="35">
        <f>VLOOKUP(E183,[2]INDIGENAS!E:F,2,FALSE)</f>
        <v>12</v>
      </c>
      <c r="M183" s="35">
        <f>VLOOKUP(E183,[2]DISCAPACIDAD!E:F,2,FALSE)</f>
        <v>5</v>
      </c>
      <c r="N183" s="21">
        <f>VLOOKUP(E183,[2]AFROS!E:F,2,FALSE)</f>
        <v>1</v>
      </c>
      <c r="O183" s="21">
        <f t="shared" si="8"/>
        <v>159</v>
      </c>
      <c r="P183" s="21">
        <f>VLOOKUP(E183,'[2]xxxx edad'!C:D,2,FALSE)</f>
        <v>136</v>
      </c>
      <c r="Q183" s="21">
        <v>97</v>
      </c>
      <c r="R183" s="21">
        <v>0</v>
      </c>
      <c r="S183" s="35">
        <f t="shared" si="9"/>
        <v>0</v>
      </c>
      <c r="T183" s="35">
        <v>0</v>
      </c>
      <c r="U183" s="35">
        <v>0</v>
      </c>
      <c r="V183" s="36">
        <v>233</v>
      </c>
      <c r="W183" s="37">
        <v>3</v>
      </c>
      <c r="X183" s="43"/>
      <c r="Y183" s="43"/>
      <c r="Z183" s="43"/>
      <c r="AA183" s="43" t="s">
        <v>1009</v>
      </c>
      <c r="AB183" s="43"/>
    </row>
    <row r="184" spans="1:28" s="6" customFormat="1" x14ac:dyDescent="0.25">
      <c r="A184" s="5" t="s">
        <v>19</v>
      </c>
      <c r="B184" s="18" t="s">
        <v>200</v>
      </c>
      <c r="C184" s="19">
        <v>186320000188</v>
      </c>
      <c r="D184" s="18" t="s">
        <v>235</v>
      </c>
      <c r="E184" s="19">
        <v>186320001605</v>
      </c>
      <c r="F184" s="18" t="s">
        <v>240</v>
      </c>
      <c r="G184" s="35" t="s">
        <v>27</v>
      </c>
      <c r="H184" s="35">
        <f>VLOOKUP(E184,[1]Hoja1!$D:$F,3,FALSE)</f>
        <v>389</v>
      </c>
      <c r="I184" s="35">
        <v>0</v>
      </c>
      <c r="J184" s="35">
        <v>265</v>
      </c>
      <c r="K184" s="21">
        <f>VLOOKUP(E184,[2]VICTIMAS!E:F,2,FALSE)</f>
        <v>29</v>
      </c>
      <c r="L184" s="35">
        <f>VLOOKUP(E184,[2]INDIGENAS!E:F,2,FALSE)</f>
        <v>7</v>
      </c>
      <c r="M184" s="35">
        <f>VLOOKUP(E184,[2]DISCAPACIDAD!E:F,2,FALSE)</f>
        <v>18</v>
      </c>
      <c r="N184" s="21">
        <f>VLOOKUP(E184,[2]AFROS!E:F,2,FALSE)</f>
        <v>1</v>
      </c>
      <c r="O184" s="21">
        <f t="shared" si="8"/>
        <v>210</v>
      </c>
      <c r="P184" s="21">
        <f>VLOOKUP(E184,'[2]xxxx edad'!C:D,2,FALSE)</f>
        <v>156</v>
      </c>
      <c r="Q184" s="21">
        <v>109</v>
      </c>
      <c r="R184" s="21">
        <v>0</v>
      </c>
      <c r="S184" s="35">
        <f t="shared" si="9"/>
        <v>0</v>
      </c>
      <c r="T184" s="35">
        <v>0</v>
      </c>
      <c r="U184" s="35">
        <v>0</v>
      </c>
      <c r="V184" s="36">
        <v>265</v>
      </c>
      <c r="W184" s="37">
        <v>3</v>
      </c>
      <c r="X184" s="43"/>
      <c r="Y184" s="43"/>
      <c r="Z184" s="43"/>
      <c r="AA184" s="43" t="s">
        <v>1009</v>
      </c>
      <c r="AB184" s="43"/>
    </row>
    <row r="185" spans="1:28" s="6" customFormat="1" x14ac:dyDescent="0.25">
      <c r="A185" s="5" t="s">
        <v>19</v>
      </c>
      <c r="B185" s="18" t="s">
        <v>200</v>
      </c>
      <c r="C185" s="19">
        <v>186320000528</v>
      </c>
      <c r="D185" s="18" t="s">
        <v>241</v>
      </c>
      <c r="E185" s="19">
        <v>186320000528</v>
      </c>
      <c r="F185" s="18" t="s">
        <v>242</v>
      </c>
      <c r="G185" s="35" t="s">
        <v>27</v>
      </c>
      <c r="H185" s="35">
        <f>VLOOKUP(E185,[1]Hoja1!$D:$F,3,FALSE)</f>
        <v>1251</v>
      </c>
      <c r="I185" s="35">
        <v>0</v>
      </c>
      <c r="J185" s="35">
        <v>576</v>
      </c>
      <c r="K185" s="21">
        <f>VLOOKUP(E185,[2]VICTIMAS!E:F,2,FALSE)</f>
        <v>173</v>
      </c>
      <c r="L185" s="35">
        <f>VLOOKUP(E185,[2]INDIGENAS!E:F,2,FALSE)</f>
        <v>41</v>
      </c>
      <c r="M185" s="35">
        <f>VLOOKUP(E185,[2]DISCAPACIDAD!E:F,2,FALSE)</f>
        <v>18</v>
      </c>
      <c r="N185" s="21">
        <f>VLOOKUP(E185,[2]AFROS!E:F,2,FALSE)</f>
        <v>13</v>
      </c>
      <c r="O185" s="21">
        <f t="shared" si="8"/>
        <v>331</v>
      </c>
      <c r="P185" s="21">
        <f>VLOOKUP(E185,'[2]xxxx edad'!C:D,2,FALSE)</f>
        <v>185</v>
      </c>
      <c r="Q185" s="21">
        <f>VLOOKUP(E185,'[2]xxxx edad'!C:E,3,FALSE)</f>
        <v>215</v>
      </c>
      <c r="R185" s="21">
        <f>VLOOKUP(E185,'[2]xxxx edad'!C:F,4,FALSE)</f>
        <v>176</v>
      </c>
      <c r="S185" s="35">
        <f t="shared" si="9"/>
        <v>0</v>
      </c>
      <c r="T185" s="35">
        <v>0</v>
      </c>
      <c r="U185" s="35">
        <v>0</v>
      </c>
      <c r="V185" s="36">
        <v>576</v>
      </c>
      <c r="W185" s="37">
        <v>5</v>
      </c>
      <c r="X185" s="43"/>
      <c r="Y185" s="43"/>
      <c r="Z185" s="43"/>
      <c r="AA185" s="43"/>
      <c r="AB185" s="43" t="s">
        <v>1009</v>
      </c>
    </row>
    <row r="186" spans="1:28" s="6" customFormat="1" x14ac:dyDescent="0.25">
      <c r="A186" s="5" t="s">
        <v>19</v>
      </c>
      <c r="B186" s="18" t="s">
        <v>200</v>
      </c>
      <c r="C186" s="19">
        <v>186320000536</v>
      </c>
      <c r="D186" s="18" t="s">
        <v>243</v>
      </c>
      <c r="E186" s="19">
        <v>186320000536</v>
      </c>
      <c r="F186" s="18" t="s">
        <v>244</v>
      </c>
      <c r="G186" s="35" t="s">
        <v>27</v>
      </c>
      <c r="H186" s="35">
        <f>VLOOKUP(E186,[1]Hoja1!$D:$F,3,FALSE)</f>
        <v>794</v>
      </c>
      <c r="I186" s="35">
        <f>VLOOKUP(E186,[1]Hoja2!$D:$F,3,FALSE)</f>
        <v>794</v>
      </c>
      <c r="J186" s="35">
        <v>794</v>
      </c>
      <c r="K186" s="21">
        <f>VLOOKUP(E186,[2]VICTIMAS!E:F,2,FALSE)</f>
        <v>233</v>
      </c>
      <c r="L186" s="35">
        <f>VLOOKUP(E186,[2]INDIGENAS!E:F,2,FALSE)</f>
        <v>62</v>
      </c>
      <c r="M186" s="35">
        <f>VLOOKUP(E186,[2]DISCAPACIDAD!E:F,2,FALSE)</f>
        <v>28</v>
      </c>
      <c r="N186" s="21">
        <f>VLOOKUP(E186,[2]AFROS!E:F,2,FALSE)</f>
        <v>1</v>
      </c>
      <c r="O186" s="21">
        <f t="shared" si="8"/>
        <v>470</v>
      </c>
      <c r="P186" s="21">
        <f>VLOOKUP(E186,'[2]xxxx edad'!C:D,2,FALSE)</f>
        <v>207</v>
      </c>
      <c r="Q186" s="21">
        <f>VLOOKUP(E186,'[2]xxxx edad'!C:E,3,FALSE)</f>
        <v>350</v>
      </c>
      <c r="R186" s="21">
        <v>237</v>
      </c>
      <c r="S186" s="35">
        <f t="shared" si="9"/>
        <v>794</v>
      </c>
      <c r="T186" s="35">
        <v>0</v>
      </c>
      <c r="U186" s="35">
        <v>0</v>
      </c>
      <c r="V186" s="36">
        <v>0</v>
      </c>
      <c r="W186" s="37">
        <v>6</v>
      </c>
      <c r="X186" s="43"/>
      <c r="Y186" s="43"/>
      <c r="Z186" s="43"/>
      <c r="AA186" s="43"/>
      <c r="AB186" s="43" t="s">
        <v>1009</v>
      </c>
    </row>
    <row r="187" spans="1:28" s="6" customFormat="1" x14ac:dyDescent="0.25">
      <c r="A187" s="5" t="s">
        <v>19</v>
      </c>
      <c r="B187" s="18" t="s">
        <v>200</v>
      </c>
      <c r="C187" s="19">
        <v>286320000298</v>
      </c>
      <c r="D187" s="18" t="s">
        <v>245</v>
      </c>
      <c r="E187" s="19">
        <v>186320000081</v>
      </c>
      <c r="F187" s="18" t="s">
        <v>246</v>
      </c>
      <c r="G187" s="35" t="s">
        <v>27</v>
      </c>
      <c r="H187" s="35">
        <f>VLOOKUP(E187,[1]Hoja1!$D:$F,3,FALSE)</f>
        <v>35</v>
      </c>
      <c r="I187" s="35">
        <v>0</v>
      </c>
      <c r="J187" s="35">
        <v>35</v>
      </c>
      <c r="K187" s="21">
        <f>VLOOKUP(E187,[2]VICTIMAS!E:F,2,FALSE)</f>
        <v>2</v>
      </c>
      <c r="L187" s="35">
        <f>VLOOKUP(E187,[2]INDIGENAS!E:F,2,FALSE)</f>
        <v>3</v>
      </c>
      <c r="M187" s="35">
        <f>VLOOKUP(E187,[2]DISCAPACIDAD!E:F,2,FALSE)</f>
        <v>3</v>
      </c>
      <c r="N187" s="21">
        <v>0</v>
      </c>
      <c r="O187" s="21">
        <f t="shared" si="8"/>
        <v>27</v>
      </c>
      <c r="P187" s="21">
        <f>VLOOKUP(E187,'[2]xxxx edad'!C:D,2,FALSE)</f>
        <v>22</v>
      </c>
      <c r="Q187" s="21">
        <v>13</v>
      </c>
      <c r="R187" s="21">
        <v>0</v>
      </c>
      <c r="S187" s="35">
        <f t="shared" si="9"/>
        <v>0</v>
      </c>
      <c r="T187" s="35">
        <v>0</v>
      </c>
      <c r="U187" s="35">
        <v>0</v>
      </c>
      <c r="V187" s="36">
        <v>35</v>
      </c>
      <c r="W187" s="37">
        <v>1</v>
      </c>
      <c r="X187" s="43"/>
      <c r="Y187" s="43" t="s">
        <v>1009</v>
      </c>
      <c r="Z187" s="43"/>
      <c r="AA187" s="43"/>
      <c r="AB187" s="43"/>
    </row>
    <row r="188" spans="1:28" s="6" customFormat="1" x14ac:dyDescent="0.25">
      <c r="A188" s="5" t="s">
        <v>19</v>
      </c>
      <c r="B188" s="18" t="s">
        <v>200</v>
      </c>
      <c r="C188" s="19">
        <v>286320000298</v>
      </c>
      <c r="D188" s="18" t="s">
        <v>245</v>
      </c>
      <c r="E188" s="19">
        <v>286320000298</v>
      </c>
      <c r="F188" s="18" t="s">
        <v>247</v>
      </c>
      <c r="G188" s="35" t="s">
        <v>23</v>
      </c>
      <c r="H188" s="35">
        <f>VLOOKUP(E188,[1]Hoja1!$D:$F,3,FALSE)</f>
        <v>19</v>
      </c>
      <c r="I188" s="35">
        <v>0</v>
      </c>
      <c r="J188" s="35">
        <v>19</v>
      </c>
      <c r="K188" s="21">
        <f>VLOOKUP(E188,[2]VICTIMAS!E:F,2,FALSE)</f>
        <v>2</v>
      </c>
      <c r="L188" s="35">
        <f>VLOOKUP(E188,[2]INDIGENAS!E:F,2,FALSE)</f>
        <v>1</v>
      </c>
      <c r="M188" s="35">
        <f>VLOOKUP(E188,[2]DISCAPACIDAD!E:F,2,FALSE)</f>
        <v>1</v>
      </c>
      <c r="N188" s="21">
        <v>0</v>
      </c>
      <c r="O188" s="21">
        <f t="shared" si="8"/>
        <v>15</v>
      </c>
      <c r="P188" s="21">
        <f>VLOOKUP(E188,'[2]xxxx edad'!C:D,2,FALSE)</f>
        <v>11</v>
      </c>
      <c r="Q188" s="21">
        <f>VLOOKUP(E188,'[2]xxxx edad'!C:E,3,FALSE)</f>
        <v>8</v>
      </c>
      <c r="R188" s="21">
        <f>VLOOKUP(E188,'[2]xxxx edad'!C:F,4,FALSE)</f>
        <v>0</v>
      </c>
      <c r="S188" s="35">
        <f t="shared" si="9"/>
        <v>0</v>
      </c>
      <c r="T188" s="35">
        <v>0</v>
      </c>
      <c r="U188" s="35">
        <v>19</v>
      </c>
      <c r="V188" s="36">
        <v>0</v>
      </c>
      <c r="W188" s="37">
        <v>1</v>
      </c>
      <c r="X188" s="43"/>
      <c r="Y188" s="43" t="s">
        <v>1009</v>
      </c>
      <c r="Z188" s="43"/>
      <c r="AA188" s="43"/>
      <c r="AB188" s="43"/>
    </row>
    <row r="189" spans="1:28" s="6" customFormat="1" x14ac:dyDescent="0.25">
      <c r="A189" s="5" t="s">
        <v>19</v>
      </c>
      <c r="B189" s="18" t="s">
        <v>200</v>
      </c>
      <c r="C189" s="19">
        <v>286320000298</v>
      </c>
      <c r="D189" s="18" t="s">
        <v>245</v>
      </c>
      <c r="E189" s="19">
        <v>286320001235</v>
      </c>
      <c r="F189" s="18" t="s">
        <v>248</v>
      </c>
      <c r="G189" s="35" t="s">
        <v>23</v>
      </c>
      <c r="H189" s="35">
        <f>VLOOKUP(E189,[1]Hoja1!$D:$F,3,FALSE)</f>
        <v>22</v>
      </c>
      <c r="I189" s="35">
        <v>0</v>
      </c>
      <c r="J189" s="35">
        <v>22</v>
      </c>
      <c r="K189" s="21">
        <v>0</v>
      </c>
      <c r="L189" s="35">
        <f>VLOOKUP(E189,[2]INDIGENAS!E:F,2,FALSE)</f>
        <v>5</v>
      </c>
      <c r="M189" s="35">
        <v>0</v>
      </c>
      <c r="N189" s="21">
        <v>0</v>
      </c>
      <c r="O189" s="21">
        <f t="shared" si="8"/>
        <v>17</v>
      </c>
      <c r="P189" s="21">
        <f>VLOOKUP(E189,'[2]xxxx edad'!C:D,2,FALSE)</f>
        <v>10</v>
      </c>
      <c r="Q189" s="21">
        <v>12</v>
      </c>
      <c r="R189" s="21">
        <v>0</v>
      </c>
      <c r="S189" s="35">
        <f t="shared" si="9"/>
        <v>0</v>
      </c>
      <c r="T189" s="35">
        <v>0</v>
      </c>
      <c r="U189" s="35">
        <v>22</v>
      </c>
      <c r="V189" s="36">
        <v>0</v>
      </c>
      <c r="W189" s="37">
        <v>1</v>
      </c>
      <c r="X189" s="43"/>
      <c r="Y189" s="43" t="s">
        <v>1009</v>
      </c>
      <c r="Z189" s="43"/>
      <c r="AA189" s="43"/>
      <c r="AB189" s="43"/>
    </row>
    <row r="190" spans="1:28" s="6" customFormat="1" x14ac:dyDescent="0.25">
      <c r="A190" s="5" t="s">
        <v>19</v>
      </c>
      <c r="B190" s="18" t="s">
        <v>200</v>
      </c>
      <c r="C190" s="19">
        <v>286320000298</v>
      </c>
      <c r="D190" s="18" t="s">
        <v>245</v>
      </c>
      <c r="E190" s="19">
        <v>286320001332</v>
      </c>
      <c r="F190" s="18" t="s">
        <v>249</v>
      </c>
      <c r="G190" s="35" t="s">
        <v>23</v>
      </c>
      <c r="H190" s="35">
        <f>VLOOKUP(E190,[1]Hoja1!$D:$F,3,FALSE)</f>
        <v>10</v>
      </c>
      <c r="I190" s="35">
        <v>0</v>
      </c>
      <c r="J190" s="35">
        <v>10</v>
      </c>
      <c r="K190" s="21">
        <v>0</v>
      </c>
      <c r="L190" s="35">
        <v>0</v>
      </c>
      <c r="M190" s="35">
        <v>0</v>
      </c>
      <c r="N190" s="21">
        <v>0</v>
      </c>
      <c r="O190" s="21">
        <f t="shared" si="8"/>
        <v>10</v>
      </c>
      <c r="P190" s="21">
        <f>VLOOKUP(E190,'[2]xxxx edad'!C:D,2,FALSE)</f>
        <v>4</v>
      </c>
      <c r="Q190" s="21">
        <f>VLOOKUP(E190,'[2]xxxx edad'!C:E,3,FALSE)</f>
        <v>6</v>
      </c>
      <c r="R190" s="21">
        <f>VLOOKUP(E190,'[2]xxxx edad'!C:F,4,FALSE)</f>
        <v>0</v>
      </c>
      <c r="S190" s="35">
        <f t="shared" si="9"/>
        <v>0</v>
      </c>
      <c r="T190" s="35">
        <v>0</v>
      </c>
      <c r="U190" s="35">
        <v>10</v>
      </c>
      <c r="V190" s="36">
        <v>0</v>
      </c>
      <c r="W190" s="37">
        <v>1</v>
      </c>
      <c r="X190" s="43"/>
      <c r="Y190" s="43" t="s">
        <v>1009</v>
      </c>
      <c r="Z190" s="43"/>
      <c r="AA190" s="43"/>
      <c r="AB190" s="43"/>
    </row>
    <row r="191" spans="1:28" s="6" customFormat="1" x14ac:dyDescent="0.25">
      <c r="A191" s="5" t="s">
        <v>19</v>
      </c>
      <c r="B191" s="18" t="s">
        <v>200</v>
      </c>
      <c r="C191" s="19">
        <v>286320000298</v>
      </c>
      <c r="D191" s="18" t="s">
        <v>245</v>
      </c>
      <c r="E191" s="19">
        <v>286320001341</v>
      </c>
      <c r="F191" s="18" t="s">
        <v>250</v>
      </c>
      <c r="G191" s="35" t="s">
        <v>23</v>
      </c>
      <c r="H191" s="35">
        <f>VLOOKUP(E191,[1]Hoja1!$D:$F,3,FALSE)</f>
        <v>9</v>
      </c>
      <c r="I191" s="35">
        <v>0</v>
      </c>
      <c r="J191" s="35">
        <v>9</v>
      </c>
      <c r="K191" s="21">
        <f>VLOOKUP(E191,[2]VICTIMAS!E:F,2,FALSE)</f>
        <v>2</v>
      </c>
      <c r="L191" s="35">
        <v>0</v>
      </c>
      <c r="M191" s="35">
        <v>0</v>
      </c>
      <c r="N191" s="21">
        <v>0</v>
      </c>
      <c r="O191" s="21">
        <f t="shared" si="8"/>
        <v>7</v>
      </c>
      <c r="P191" s="21">
        <f>VLOOKUP(E191,'[2]xxxx edad'!C:D,2,FALSE)</f>
        <v>6</v>
      </c>
      <c r="Q191" s="21">
        <f>VLOOKUP(E191,'[2]xxxx edad'!C:E,3,FALSE)</f>
        <v>3</v>
      </c>
      <c r="R191" s="21">
        <f>VLOOKUP(E191,'[2]xxxx edad'!C:F,4,FALSE)</f>
        <v>0</v>
      </c>
      <c r="S191" s="35">
        <f t="shared" si="9"/>
        <v>0</v>
      </c>
      <c r="T191" s="35">
        <v>0</v>
      </c>
      <c r="U191" s="35">
        <v>9</v>
      </c>
      <c r="V191" s="36">
        <v>0</v>
      </c>
      <c r="W191" s="37">
        <v>1</v>
      </c>
      <c r="X191" s="43" t="s">
        <v>1009</v>
      </c>
      <c r="Y191" s="43"/>
      <c r="Z191" s="43"/>
      <c r="AA191" s="43"/>
      <c r="AB191" s="43"/>
    </row>
    <row r="192" spans="1:28" s="6" customFormat="1" x14ac:dyDescent="0.25">
      <c r="A192" s="5" t="s">
        <v>19</v>
      </c>
      <c r="B192" s="18" t="s">
        <v>200</v>
      </c>
      <c r="C192" s="19">
        <v>286320000298</v>
      </c>
      <c r="D192" s="18" t="s">
        <v>245</v>
      </c>
      <c r="E192" s="19">
        <v>286320001910</v>
      </c>
      <c r="F192" s="18" t="s">
        <v>82</v>
      </c>
      <c r="G192" s="35" t="s">
        <v>23</v>
      </c>
      <c r="H192" s="35">
        <f>VLOOKUP(E192,[1]Hoja1!$D:$F,3,FALSE)</f>
        <v>9</v>
      </c>
      <c r="I192" s="35">
        <v>0</v>
      </c>
      <c r="J192" s="35">
        <v>9</v>
      </c>
      <c r="K192" s="21">
        <v>0</v>
      </c>
      <c r="L192" s="35">
        <v>0</v>
      </c>
      <c r="M192" s="35">
        <v>0</v>
      </c>
      <c r="N192" s="21">
        <v>0</v>
      </c>
      <c r="O192" s="21">
        <f t="shared" si="8"/>
        <v>9</v>
      </c>
      <c r="P192" s="21">
        <f>VLOOKUP(E192,'[2]xxxx edad'!C:D,2,FALSE)</f>
        <v>5</v>
      </c>
      <c r="Q192" s="21">
        <f>VLOOKUP(E192,'[2]xxxx edad'!C:E,3,FALSE)</f>
        <v>4</v>
      </c>
      <c r="R192" s="21">
        <f>VLOOKUP(E192,'[2]xxxx edad'!C:F,4,FALSE)</f>
        <v>0</v>
      </c>
      <c r="S192" s="35">
        <f t="shared" si="9"/>
        <v>0</v>
      </c>
      <c r="T192" s="35">
        <v>0</v>
      </c>
      <c r="U192" s="35">
        <v>9</v>
      </c>
      <c r="V192" s="36">
        <v>0</v>
      </c>
      <c r="W192" s="37">
        <v>1</v>
      </c>
      <c r="X192" s="43" t="s">
        <v>1009</v>
      </c>
      <c r="Y192" s="43"/>
      <c r="Z192" s="43"/>
      <c r="AA192" s="43"/>
      <c r="AB192" s="43"/>
    </row>
    <row r="193" spans="1:28" s="6" customFormat="1" x14ac:dyDescent="0.25">
      <c r="A193" s="5" t="s">
        <v>19</v>
      </c>
      <c r="B193" s="18" t="s">
        <v>200</v>
      </c>
      <c r="C193" s="19">
        <v>286320000298</v>
      </c>
      <c r="D193" s="18" t="s">
        <v>245</v>
      </c>
      <c r="E193" s="19">
        <v>286320002479</v>
      </c>
      <c r="F193" s="18" t="s">
        <v>251</v>
      </c>
      <c r="G193" s="35" t="s">
        <v>23</v>
      </c>
      <c r="H193" s="35">
        <f>VLOOKUP(E193,[1]Hoja1!$D:$F,3,FALSE)</f>
        <v>6</v>
      </c>
      <c r="I193" s="35">
        <v>0</v>
      </c>
      <c r="J193" s="35">
        <v>6</v>
      </c>
      <c r="K193" s="21">
        <v>0</v>
      </c>
      <c r="L193" s="35">
        <f>VLOOKUP(E193,[2]INDIGENAS!E:F,2,FALSE)</f>
        <v>5</v>
      </c>
      <c r="M193" s="35">
        <f>VLOOKUP(E193,[2]DISCAPACIDAD!E:F,2,FALSE)</f>
        <v>1</v>
      </c>
      <c r="N193" s="21">
        <v>0</v>
      </c>
      <c r="O193" s="21">
        <f t="shared" si="8"/>
        <v>0</v>
      </c>
      <c r="P193" s="21">
        <f>VLOOKUP(E193,'[2]xxxx edad'!C:D,2,FALSE)</f>
        <v>3</v>
      </c>
      <c r="Q193" s="21">
        <f>VLOOKUP(E193,'[2]xxxx edad'!C:E,3,FALSE)</f>
        <v>3</v>
      </c>
      <c r="R193" s="21">
        <f>VLOOKUP(E193,'[2]xxxx edad'!C:F,4,FALSE)</f>
        <v>0</v>
      </c>
      <c r="S193" s="35">
        <f t="shared" si="9"/>
        <v>0</v>
      </c>
      <c r="T193" s="35">
        <v>0</v>
      </c>
      <c r="U193" s="35">
        <v>6</v>
      </c>
      <c r="V193" s="36">
        <v>0</v>
      </c>
      <c r="W193" s="37">
        <v>1</v>
      </c>
      <c r="X193" s="43" t="s">
        <v>1009</v>
      </c>
      <c r="Y193" s="43"/>
      <c r="Z193" s="43"/>
      <c r="AA193" s="43"/>
      <c r="AB193" s="43"/>
    </row>
    <row r="194" spans="1:28" s="6" customFormat="1" x14ac:dyDescent="0.25">
      <c r="A194" s="5" t="s">
        <v>19</v>
      </c>
      <c r="B194" s="18" t="s">
        <v>200</v>
      </c>
      <c r="C194" s="19">
        <v>286320000298</v>
      </c>
      <c r="D194" s="18" t="s">
        <v>245</v>
      </c>
      <c r="E194" s="19">
        <v>286320002487</v>
      </c>
      <c r="F194" s="18" t="s">
        <v>252</v>
      </c>
      <c r="G194" s="35" t="s">
        <v>23</v>
      </c>
      <c r="H194" s="35">
        <f>VLOOKUP(E194,[1]Hoja1!$D:$F,3,FALSE)</f>
        <v>26</v>
      </c>
      <c r="I194" s="35">
        <v>0</v>
      </c>
      <c r="J194" s="35">
        <v>24</v>
      </c>
      <c r="K194" s="21">
        <f>VLOOKUP(E194,[2]VICTIMAS!E:F,2,FALSE)</f>
        <v>4</v>
      </c>
      <c r="L194" s="35">
        <f>VLOOKUP(E194,[2]INDIGENAS!E:F,2,FALSE)</f>
        <v>7</v>
      </c>
      <c r="M194" s="35">
        <v>0</v>
      </c>
      <c r="N194" s="21">
        <v>0</v>
      </c>
      <c r="O194" s="21">
        <f t="shared" si="8"/>
        <v>13</v>
      </c>
      <c r="P194" s="21">
        <v>11</v>
      </c>
      <c r="Q194" s="21">
        <f>VLOOKUP(E194,'[2]xxxx edad'!C:E,3,FALSE)</f>
        <v>10</v>
      </c>
      <c r="R194" s="21">
        <f>VLOOKUP(E194,'[2]xxxx edad'!C:F,4,FALSE)</f>
        <v>3</v>
      </c>
      <c r="S194" s="35">
        <f t="shared" si="9"/>
        <v>0</v>
      </c>
      <c r="T194" s="35">
        <v>0</v>
      </c>
      <c r="U194" s="35">
        <v>24</v>
      </c>
      <c r="V194" s="36">
        <v>0</v>
      </c>
      <c r="W194" s="37">
        <v>1</v>
      </c>
      <c r="X194" s="43"/>
      <c r="Y194" s="43" t="s">
        <v>1009</v>
      </c>
      <c r="Z194" s="43"/>
      <c r="AA194" s="43"/>
      <c r="AB194" s="43"/>
    </row>
    <row r="195" spans="1:28" s="6" customFormat="1" x14ac:dyDescent="0.25">
      <c r="A195" s="5" t="s">
        <v>19</v>
      </c>
      <c r="B195" s="18" t="s">
        <v>200</v>
      </c>
      <c r="C195" s="19">
        <v>286320000301</v>
      </c>
      <c r="D195" s="18" t="s">
        <v>253</v>
      </c>
      <c r="E195" s="19">
        <v>286320000131</v>
      </c>
      <c r="F195" s="18" t="s">
        <v>254</v>
      </c>
      <c r="G195" s="35" t="s">
        <v>23</v>
      </c>
      <c r="H195" s="35">
        <f>VLOOKUP(E195,[1]Hoja1!$D:$F,3,FALSE)</f>
        <v>35</v>
      </c>
      <c r="I195" s="35">
        <v>0</v>
      </c>
      <c r="J195" s="35">
        <v>33</v>
      </c>
      <c r="K195" s="21">
        <f>VLOOKUP(E195,[2]VICTIMAS!E:F,2,FALSE)</f>
        <v>1</v>
      </c>
      <c r="L195" s="35">
        <f>VLOOKUP(E195,[2]INDIGENAS!E:F,2,FALSE)</f>
        <v>4</v>
      </c>
      <c r="M195" s="35">
        <f>VLOOKUP(E195,[2]DISCAPACIDAD!E:F,2,FALSE)</f>
        <v>1</v>
      </c>
      <c r="N195" s="21">
        <v>0</v>
      </c>
      <c r="O195" s="21">
        <f t="shared" ref="O195:O258" si="10">J195-(K195+L195+M195+N195)</f>
        <v>27</v>
      </c>
      <c r="P195" s="21">
        <v>18</v>
      </c>
      <c r="Q195" s="21">
        <f>VLOOKUP(E195,'[2]xxxx edad'!C:E,3,FALSE)</f>
        <v>15</v>
      </c>
      <c r="R195" s="21">
        <f>VLOOKUP(E195,'[2]xxxx edad'!C:F,4,FALSE)</f>
        <v>0</v>
      </c>
      <c r="S195" s="35">
        <f t="shared" si="9"/>
        <v>0</v>
      </c>
      <c r="T195" s="35">
        <v>0</v>
      </c>
      <c r="U195" s="35">
        <v>33</v>
      </c>
      <c r="V195" s="36">
        <v>0</v>
      </c>
      <c r="W195" s="37">
        <v>1</v>
      </c>
      <c r="X195" s="43"/>
      <c r="Y195" s="43" t="s">
        <v>1009</v>
      </c>
      <c r="Z195" s="43"/>
      <c r="AA195" s="43"/>
      <c r="AB195" s="43"/>
    </row>
    <row r="196" spans="1:28" s="6" customFormat="1" x14ac:dyDescent="0.25">
      <c r="A196" s="5" t="s">
        <v>19</v>
      </c>
      <c r="B196" s="18" t="s">
        <v>200</v>
      </c>
      <c r="C196" s="19">
        <v>286320000301</v>
      </c>
      <c r="D196" s="18" t="s">
        <v>253</v>
      </c>
      <c r="E196" s="19">
        <v>286320000271</v>
      </c>
      <c r="F196" s="18" t="s">
        <v>255</v>
      </c>
      <c r="G196" s="35" t="s">
        <v>23</v>
      </c>
      <c r="H196" s="35">
        <f>VLOOKUP(E196,[1]Hoja1!$D:$F,3,FALSE)</f>
        <v>5</v>
      </c>
      <c r="I196" s="35">
        <v>0</v>
      </c>
      <c r="J196" s="35">
        <v>5</v>
      </c>
      <c r="K196" s="21">
        <f>VLOOKUP(E196,[2]VICTIMAS!E:F,2,FALSE)</f>
        <v>1</v>
      </c>
      <c r="L196" s="35">
        <v>0</v>
      </c>
      <c r="M196" s="35">
        <v>0</v>
      </c>
      <c r="N196" s="21">
        <v>0</v>
      </c>
      <c r="O196" s="21">
        <f t="shared" si="10"/>
        <v>4</v>
      </c>
      <c r="P196" s="21">
        <f>VLOOKUP(E196,'[2]xxxx edad'!C:D,2,FALSE)</f>
        <v>5</v>
      </c>
      <c r="Q196" s="21">
        <f>VLOOKUP(E196,'[2]xxxx edad'!C:E,3,FALSE)</f>
        <v>0</v>
      </c>
      <c r="R196" s="21">
        <f>VLOOKUP(E196,'[2]xxxx edad'!C:F,4,FALSE)</f>
        <v>0</v>
      </c>
      <c r="S196" s="35">
        <f t="shared" si="9"/>
        <v>0</v>
      </c>
      <c r="T196" s="35">
        <v>0</v>
      </c>
      <c r="U196" s="35">
        <v>5</v>
      </c>
      <c r="V196" s="36">
        <v>0</v>
      </c>
      <c r="W196" s="37">
        <v>1</v>
      </c>
      <c r="X196" s="43" t="s">
        <v>1009</v>
      </c>
      <c r="Y196" s="43"/>
      <c r="Z196" s="43"/>
      <c r="AA196" s="43"/>
      <c r="AB196" s="43"/>
    </row>
    <row r="197" spans="1:28" s="6" customFormat="1" x14ac:dyDescent="0.25">
      <c r="A197" s="5" t="s">
        <v>19</v>
      </c>
      <c r="B197" s="18" t="s">
        <v>200</v>
      </c>
      <c r="C197" s="19">
        <v>286320000301</v>
      </c>
      <c r="D197" s="18" t="s">
        <v>253</v>
      </c>
      <c r="E197" s="19">
        <v>286320000301</v>
      </c>
      <c r="F197" s="18" t="s">
        <v>256</v>
      </c>
      <c r="G197" s="35" t="s">
        <v>23</v>
      </c>
      <c r="H197" s="35">
        <f>VLOOKUP(E197,[1]Hoja1!$D:$F,3,FALSE)</f>
        <v>64</v>
      </c>
      <c r="I197" s="35">
        <v>0</v>
      </c>
      <c r="J197" s="35">
        <v>63</v>
      </c>
      <c r="K197" s="21">
        <f>VLOOKUP(E197,[2]VICTIMAS!E:F,2,FALSE)</f>
        <v>12</v>
      </c>
      <c r="L197" s="35">
        <f>VLOOKUP(E197,[2]INDIGENAS!E:F,2,FALSE)</f>
        <v>18</v>
      </c>
      <c r="M197" s="35">
        <f>VLOOKUP(E197,[2]DISCAPACIDAD!E:F,2,FALSE)</f>
        <v>1</v>
      </c>
      <c r="N197" s="21">
        <v>0</v>
      </c>
      <c r="O197" s="21">
        <f t="shared" si="10"/>
        <v>32</v>
      </c>
      <c r="P197" s="21">
        <f>VLOOKUP(E197,'[2]xxxx edad'!C:D,2,FALSE)</f>
        <v>11</v>
      </c>
      <c r="Q197" s="21">
        <f>VLOOKUP(E197,'[2]xxxx edad'!C:E,3,FALSE)</f>
        <v>29</v>
      </c>
      <c r="R197" s="21">
        <f>VLOOKUP(E197,'[2]xxxx edad'!C:F,4,FALSE)</f>
        <v>23</v>
      </c>
      <c r="S197" s="35">
        <f t="shared" si="9"/>
        <v>0</v>
      </c>
      <c r="T197" s="35">
        <v>0</v>
      </c>
      <c r="U197" s="35">
        <v>63</v>
      </c>
      <c r="V197" s="36">
        <v>0</v>
      </c>
      <c r="W197" s="37">
        <v>1</v>
      </c>
      <c r="X197" s="43"/>
      <c r="Y197" s="43"/>
      <c r="Z197" s="43" t="s">
        <v>1009</v>
      </c>
      <c r="AA197" s="43"/>
      <c r="AB197" s="43"/>
    </row>
    <row r="198" spans="1:28" s="6" customFormat="1" x14ac:dyDescent="0.25">
      <c r="A198" s="5" t="s">
        <v>19</v>
      </c>
      <c r="B198" s="18" t="s">
        <v>200</v>
      </c>
      <c r="C198" s="19">
        <v>286320000301</v>
      </c>
      <c r="D198" s="18" t="s">
        <v>253</v>
      </c>
      <c r="E198" s="19">
        <v>286320001189</v>
      </c>
      <c r="F198" s="18" t="s">
        <v>257</v>
      </c>
      <c r="G198" s="35" t="s">
        <v>23</v>
      </c>
      <c r="H198" s="35">
        <f>VLOOKUP(E198,[1]Hoja1!$D:$F,3,FALSE)</f>
        <v>12</v>
      </c>
      <c r="I198" s="35">
        <v>0</v>
      </c>
      <c r="J198" s="35">
        <v>8</v>
      </c>
      <c r="K198" s="21">
        <v>0</v>
      </c>
      <c r="L198" s="35">
        <f>VLOOKUP(E198,[2]INDIGENAS!E:F,2,FALSE)</f>
        <v>1</v>
      </c>
      <c r="M198" s="35">
        <v>0</v>
      </c>
      <c r="N198" s="21">
        <v>0</v>
      </c>
      <c r="O198" s="21">
        <f t="shared" si="10"/>
        <v>7</v>
      </c>
      <c r="P198" s="21">
        <v>4</v>
      </c>
      <c r="Q198" s="21">
        <f>VLOOKUP(E198,'[2]xxxx edad'!C:E,3,FALSE)</f>
        <v>3</v>
      </c>
      <c r="R198" s="21">
        <f>VLOOKUP(E198,'[2]xxxx edad'!C:F,4,FALSE)</f>
        <v>1</v>
      </c>
      <c r="S198" s="35">
        <f t="shared" si="9"/>
        <v>0</v>
      </c>
      <c r="T198" s="35">
        <v>0</v>
      </c>
      <c r="U198" s="35">
        <v>8</v>
      </c>
      <c r="V198" s="36">
        <v>0</v>
      </c>
      <c r="W198" s="37">
        <v>1</v>
      </c>
      <c r="X198" s="43" t="s">
        <v>1009</v>
      </c>
      <c r="Y198" s="43"/>
      <c r="Z198" s="43"/>
      <c r="AA198" s="43"/>
      <c r="AB198" s="43"/>
    </row>
    <row r="199" spans="1:28" s="6" customFormat="1" x14ac:dyDescent="0.25">
      <c r="A199" s="5" t="s">
        <v>19</v>
      </c>
      <c r="B199" s="18" t="s">
        <v>200</v>
      </c>
      <c r="C199" s="19">
        <v>286320000301</v>
      </c>
      <c r="D199" s="18" t="s">
        <v>253</v>
      </c>
      <c r="E199" s="19">
        <v>286320001201</v>
      </c>
      <c r="F199" s="18" t="s">
        <v>258</v>
      </c>
      <c r="G199" s="35" t="s">
        <v>23</v>
      </c>
      <c r="H199" s="35">
        <f>VLOOKUP(E199,[1]Hoja1!$D:$F,3,FALSE)</f>
        <v>6</v>
      </c>
      <c r="I199" s="35">
        <v>0</v>
      </c>
      <c r="J199" s="35">
        <v>6</v>
      </c>
      <c r="K199" s="21">
        <v>0</v>
      </c>
      <c r="L199" s="35">
        <v>0</v>
      </c>
      <c r="M199" s="35">
        <v>0</v>
      </c>
      <c r="N199" s="21">
        <v>0</v>
      </c>
      <c r="O199" s="21">
        <f t="shared" si="10"/>
        <v>6</v>
      </c>
      <c r="P199" s="21">
        <f>VLOOKUP(E199,'[2]xxxx edad'!C:D,2,FALSE)</f>
        <v>4</v>
      </c>
      <c r="Q199" s="21">
        <f>VLOOKUP(E199,'[2]xxxx edad'!C:E,3,FALSE)</f>
        <v>2</v>
      </c>
      <c r="R199" s="21">
        <f>VLOOKUP(E199,'[2]xxxx edad'!C:F,4,FALSE)</f>
        <v>0</v>
      </c>
      <c r="S199" s="35">
        <f t="shared" si="9"/>
        <v>0</v>
      </c>
      <c r="T199" s="35">
        <v>0</v>
      </c>
      <c r="U199" s="35">
        <v>6</v>
      </c>
      <c r="V199" s="36">
        <v>0</v>
      </c>
      <c r="W199" s="37">
        <v>1</v>
      </c>
      <c r="X199" s="43" t="s">
        <v>1009</v>
      </c>
      <c r="Y199" s="43"/>
      <c r="Z199" s="43"/>
      <c r="AA199" s="43"/>
      <c r="AB199" s="43"/>
    </row>
    <row r="200" spans="1:28" s="6" customFormat="1" x14ac:dyDescent="0.25">
      <c r="A200" s="5" t="s">
        <v>19</v>
      </c>
      <c r="B200" s="18" t="s">
        <v>200</v>
      </c>
      <c r="C200" s="19">
        <v>286320000301</v>
      </c>
      <c r="D200" s="18" t="s">
        <v>253</v>
      </c>
      <c r="E200" s="19">
        <v>286320001383</v>
      </c>
      <c r="F200" s="18" t="s">
        <v>43</v>
      </c>
      <c r="G200" s="35" t="s">
        <v>23</v>
      </c>
      <c r="H200" s="35">
        <f>VLOOKUP(E200,[1]Hoja1!$D:$F,3,FALSE)</f>
        <v>23</v>
      </c>
      <c r="I200" s="35">
        <v>0</v>
      </c>
      <c r="J200" s="35">
        <v>23</v>
      </c>
      <c r="K200" s="21">
        <f>VLOOKUP(E200,[2]VICTIMAS!E:F,2,FALSE)</f>
        <v>2</v>
      </c>
      <c r="L200" s="35">
        <f>VLOOKUP(E200,[2]INDIGENAS!E:F,2,FALSE)</f>
        <v>2</v>
      </c>
      <c r="M200" s="35">
        <v>0</v>
      </c>
      <c r="N200" s="21">
        <v>0</v>
      </c>
      <c r="O200" s="21">
        <f t="shared" si="10"/>
        <v>19</v>
      </c>
      <c r="P200" s="21">
        <f>VLOOKUP(E200,'[2]xxxx edad'!C:D,2,FALSE)</f>
        <v>15</v>
      </c>
      <c r="Q200" s="21">
        <f>VLOOKUP(E200,'[2]xxxx edad'!C:E,3,FALSE)</f>
        <v>8</v>
      </c>
      <c r="R200" s="21">
        <f>VLOOKUP(E200,'[2]xxxx edad'!C:F,4,FALSE)</f>
        <v>0</v>
      </c>
      <c r="S200" s="35">
        <f t="shared" si="9"/>
        <v>0</v>
      </c>
      <c r="T200" s="35">
        <v>0</v>
      </c>
      <c r="U200" s="35">
        <v>23</v>
      </c>
      <c r="V200" s="36">
        <v>0</v>
      </c>
      <c r="W200" s="37">
        <v>1</v>
      </c>
      <c r="X200" s="43"/>
      <c r="Y200" s="43" t="s">
        <v>1009</v>
      </c>
      <c r="Z200" s="43"/>
      <c r="AA200" s="43"/>
      <c r="AB200" s="43"/>
    </row>
    <row r="201" spans="1:28" s="6" customFormat="1" x14ac:dyDescent="0.25">
      <c r="A201" s="5" t="s">
        <v>19</v>
      </c>
      <c r="B201" s="18" t="s">
        <v>200</v>
      </c>
      <c r="C201" s="19">
        <v>286320000301</v>
      </c>
      <c r="D201" s="18" t="s">
        <v>253</v>
      </c>
      <c r="E201" s="19">
        <v>286320001693</v>
      </c>
      <c r="F201" s="18" t="s">
        <v>259</v>
      </c>
      <c r="G201" s="35" t="s">
        <v>23</v>
      </c>
      <c r="H201" s="35">
        <f>VLOOKUP(E201,[1]Hoja1!$D:$F,3,FALSE)</f>
        <v>6</v>
      </c>
      <c r="I201" s="35">
        <v>0</v>
      </c>
      <c r="J201" s="35">
        <v>6</v>
      </c>
      <c r="K201" s="21">
        <f>VLOOKUP(E201,[2]VICTIMAS!E:F,2,FALSE)</f>
        <v>1</v>
      </c>
      <c r="L201" s="35">
        <v>0</v>
      </c>
      <c r="M201" s="35">
        <v>0</v>
      </c>
      <c r="N201" s="21">
        <v>0</v>
      </c>
      <c r="O201" s="21">
        <f t="shared" si="10"/>
        <v>5</v>
      </c>
      <c r="P201" s="21">
        <f>VLOOKUP(E201,'[2]xxxx edad'!C:D,2,FALSE)</f>
        <v>3</v>
      </c>
      <c r="Q201" s="21">
        <f>VLOOKUP(E201,'[2]xxxx edad'!C:E,3,FALSE)</f>
        <v>3</v>
      </c>
      <c r="R201" s="21">
        <f>VLOOKUP(E201,'[2]xxxx edad'!C:F,4,FALSE)</f>
        <v>0</v>
      </c>
      <c r="S201" s="35">
        <f t="shared" si="9"/>
        <v>0</v>
      </c>
      <c r="T201" s="35">
        <v>0</v>
      </c>
      <c r="U201" s="35">
        <v>6</v>
      </c>
      <c r="V201" s="36">
        <v>0</v>
      </c>
      <c r="W201" s="37">
        <v>1</v>
      </c>
      <c r="X201" s="43" t="s">
        <v>1009</v>
      </c>
      <c r="Y201" s="43"/>
      <c r="Z201" s="43"/>
      <c r="AA201" s="43"/>
      <c r="AB201" s="43"/>
    </row>
    <row r="202" spans="1:28" s="6" customFormat="1" x14ac:dyDescent="0.25">
      <c r="A202" s="5" t="s">
        <v>19</v>
      </c>
      <c r="B202" s="18" t="s">
        <v>200</v>
      </c>
      <c r="C202" s="19">
        <v>286320000301</v>
      </c>
      <c r="D202" s="18" t="s">
        <v>253</v>
      </c>
      <c r="E202" s="19">
        <v>286320001898</v>
      </c>
      <c r="F202" s="18" t="s">
        <v>260</v>
      </c>
      <c r="G202" s="35" t="s">
        <v>23</v>
      </c>
      <c r="H202" s="35">
        <f>VLOOKUP(E202,[1]Hoja1!$D:$F,3,FALSE)</f>
        <v>9</v>
      </c>
      <c r="I202" s="35">
        <v>0</v>
      </c>
      <c r="J202" s="35">
        <v>7</v>
      </c>
      <c r="K202" s="21">
        <v>0</v>
      </c>
      <c r="L202" s="35">
        <v>0</v>
      </c>
      <c r="M202" s="35">
        <v>0</v>
      </c>
      <c r="N202" s="21">
        <v>0</v>
      </c>
      <c r="O202" s="21">
        <f t="shared" si="10"/>
        <v>7</v>
      </c>
      <c r="P202" s="21">
        <f>VLOOKUP(E202,'[2]xxxx edad'!C:D,2,FALSE)</f>
        <v>4</v>
      </c>
      <c r="Q202" s="21">
        <f>VLOOKUP(E202,'[2]xxxx edad'!C:E,3,FALSE)</f>
        <v>2</v>
      </c>
      <c r="R202" s="21">
        <v>1</v>
      </c>
      <c r="S202" s="35">
        <f t="shared" si="9"/>
        <v>0</v>
      </c>
      <c r="T202" s="35">
        <v>0</v>
      </c>
      <c r="U202" s="35">
        <v>7</v>
      </c>
      <c r="V202" s="36">
        <v>0</v>
      </c>
      <c r="W202" s="37">
        <v>1</v>
      </c>
      <c r="X202" s="43" t="s">
        <v>1009</v>
      </c>
      <c r="Y202" s="43"/>
      <c r="Z202" s="43"/>
      <c r="AA202" s="43"/>
      <c r="AB202" s="43"/>
    </row>
    <row r="203" spans="1:28" s="6" customFormat="1" x14ac:dyDescent="0.25">
      <c r="A203" s="5" t="s">
        <v>19</v>
      </c>
      <c r="B203" s="18" t="s">
        <v>200</v>
      </c>
      <c r="C203" s="19">
        <v>286320000361</v>
      </c>
      <c r="D203" s="18" t="s">
        <v>261</v>
      </c>
      <c r="E203" s="19">
        <v>286320000093</v>
      </c>
      <c r="F203" s="18" t="s">
        <v>262</v>
      </c>
      <c r="G203" s="35" t="s">
        <v>23</v>
      </c>
      <c r="H203" s="35">
        <f>VLOOKUP(E203,[1]Hoja1!$D:$F,3,FALSE)</f>
        <v>8</v>
      </c>
      <c r="I203" s="35">
        <f>VLOOKUP(E203,[1]Hoja2!$D:$F,3,FALSE)</f>
        <v>8</v>
      </c>
      <c r="J203" s="35">
        <v>8</v>
      </c>
      <c r="K203" s="21">
        <v>0</v>
      </c>
      <c r="L203" s="35">
        <v>0</v>
      </c>
      <c r="M203" s="35">
        <v>0</v>
      </c>
      <c r="N203" s="21">
        <v>0</v>
      </c>
      <c r="O203" s="21">
        <f t="shared" si="10"/>
        <v>8</v>
      </c>
      <c r="P203" s="21">
        <f>VLOOKUP(E203,'[2]xxxx edad'!C:D,2,FALSE)</f>
        <v>3</v>
      </c>
      <c r="Q203" s="21">
        <f>VLOOKUP(E203,'[2]xxxx edad'!C:E,3,FALSE)</f>
        <v>5</v>
      </c>
      <c r="R203" s="21">
        <f>VLOOKUP(E203,'[2]xxxx edad'!C:F,4,FALSE)</f>
        <v>0</v>
      </c>
      <c r="S203" s="35">
        <f t="shared" si="9"/>
        <v>8</v>
      </c>
      <c r="T203" s="35">
        <v>0</v>
      </c>
      <c r="U203" s="35">
        <v>0</v>
      </c>
      <c r="V203" s="36">
        <v>0</v>
      </c>
      <c r="W203" s="37">
        <v>1</v>
      </c>
      <c r="X203" s="43" t="s">
        <v>1009</v>
      </c>
      <c r="Y203" s="43"/>
      <c r="Z203" s="43"/>
      <c r="AA203" s="43"/>
      <c r="AB203" s="43"/>
    </row>
    <row r="204" spans="1:28" s="6" customFormat="1" x14ac:dyDescent="0.25">
      <c r="A204" s="5" t="s">
        <v>19</v>
      </c>
      <c r="B204" s="18" t="s">
        <v>200</v>
      </c>
      <c r="C204" s="19">
        <v>286320000361</v>
      </c>
      <c r="D204" s="18" t="s">
        <v>261</v>
      </c>
      <c r="E204" s="19">
        <v>286320000247</v>
      </c>
      <c r="F204" s="18" t="s">
        <v>263</v>
      </c>
      <c r="G204" s="35" t="s">
        <v>23</v>
      </c>
      <c r="H204" s="35">
        <f>VLOOKUP(E204,[1]Hoja1!$D:$F,3,FALSE)</f>
        <v>34</v>
      </c>
      <c r="I204" s="35">
        <f>VLOOKUP(E204,[1]Hoja2!$D:$F,3,FALSE)</f>
        <v>34</v>
      </c>
      <c r="J204" s="35">
        <v>34</v>
      </c>
      <c r="K204" s="21">
        <v>0</v>
      </c>
      <c r="L204" s="35">
        <f>VLOOKUP(E204,[2]INDIGENAS!E:F,2,FALSE)</f>
        <v>2</v>
      </c>
      <c r="M204" s="35">
        <v>0</v>
      </c>
      <c r="N204" s="21">
        <v>0</v>
      </c>
      <c r="O204" s="21">
        <f t="shared" si="10"/>
        <v>32</v>
      </c>
      <c r="P204" s="21">
        <f>VLOOKUP(E204,'[2]xxxx edad'!C:D,2,FALSE)</f>
        <v>21</v>
      </c>
      <c r="Q204" s="21">
        <f>VLOOKUP(E204,'[2]xxxx edad'!C:E,3,FALSE)</f>
        <v>13</v>
      </c>
      <c r="R204" s="21">
        <f>VLOOKUP(E204,'[2]xxxx edad'!C:F,4,FALSE)</f>
        <v>0</v>
      </c>
      <c r="S204" s="35">
        <f t="shared" si="9"/>
        <v>34</v>
      </c>
      <c r="T204" s="35">
        <v>0</v>
      </c>
      <c r="U204" s="35">
        <v>0</v>
      </c>
      <c r="V204" s="36">
        <v>0</v>
      </c>
      <c r="W204" s="37">
        <v>1</v>
      </c>
      <c r="X204" s="43"/>
      <c r="Y204" s="43" t="s">
        <v>1009</v>
      </c>
      <c r="Z204" s="43"/>
      <c r="AA204" s="43"/>
      <c r="AB204" s="43"/>
    </row>
    <row r="205" spans="1:28" s="6" customFormat="1" x14ac:dyDescent="0.25">
      <c r="A205" s="5" t="s">
        <v>19</v>
      </c>
      <c r="B205" s="18" t="s">
        <v>200</v>
      </c>
      <c r="C205" s="19">
        <v>286320000361</v>
      </c>
      <c r="D205" s="18" t="s">
        <v>261</v>
      </c>
      <c r="E205" s="19">
        <v>286320000280</v>
      </c>
      <c r="F205" s="18" t="s">
        <v>264</v>
      </c>
      <c r="G205" s="35" t="s">
        <v>23</v>
      </c>
      <c r="H205" s="35">
        <f>VLOOKUP(E205,[1]Hoja1!$D:$F,3,FALSE)</f>
        <v>8</v>
      </c>
      <c r="I205" s="35">
        <f>VLOOKUP(E205,[1]Hoja2!$D:$F,3,FALSE)</f>
        <v>8</v>
      </c>
      <c r="J205" s="35">
        <v>8</v>
      </c>
      <c r="K205" s="21">
        <f>VLOOKUP(E205,[2]VICTIMAS!E:F,2,FALSE)</f>
        <v>1</v>
      </c>
      <c r="L205" s="35">
        <v>0</v>
      </c>
      <c r="M205" s="35">
        <v>0</v>
      </c>
      <c r="N205" s="21">
        <f>VLOOKUP(E205,[2]AFROS!E:F,2,FALSE)</f>
        <v>1</v>
      </c>
      <c r="O205" s="21">
        <f t="shared" si="10"/>
        <v>6</v>
      </c>
      <c r="P205" s="21">
        <f>VLOOKUP(E205,'[2]xxxx edad'!C:D,2,FALSE)</f>
        <v>3</v>
      </c>
      <c r="Q205" s="21">
        <f>VLOOKUP(E205,'[2]xxxx edad'!C:E,3,FALSE)</f>
        <v>5</v>
      </c>
      <c r="R205" s="21">
        <f>VLOOKUP(E205,'[2]xxxx edad'!C:F,4,FALSE)</f>
        <v>0</v>
      </c>
      <c r="S205" s="35">
        <f t="shared" si="9"/>
        <v>8</v>
      </c>
      <c r="T205" s="35">
        <v>0</v>
      </c>
      <c r="U205" s="35">
        <v>0</v>
      </c>
      <c r="V205" s="36">
        <v>0</v>
      </c>
      <c r="W205" s="37">
        <v>1</v>
      </c>
      <c r="X205" s="43" t="s">
        <v>1009</v>
      </c>
      <c r="Y205" s="43"/>
      <c r="Z205" s="43"/>
      <c r="AA205" s="43"/>
      <c r="AB205" s="43"/>
    </row>
    <row r="206" spans="1:28" s="6" customFormat="1" x14ac:dyDescent="0.25">
      <c r="A206" s="5" t="s">
        <v>19</v>
      </c>
      <c r="B206" s="18" t="s">
        <v>200</v>
      </c>
      <c r="C206" s="19">
        <v>286320000361</v>
      </c>
      <c r="D206" s="18" t="s">
        <v>261</v>
      </c>
      <c r="E206" s="19">
        <v>286320000361</v>
      </c>
      <c r="F206" s="18" t="s">
        <v>265</v>
      </c>
      <c r="G206" s="35" t="s">
        <v>23</v>
      </c>
      <c r="H206" s="35">
        <f>VLOOKUP(E206,[1]Hoja1!$D:$F,3,FALSE)</f>
        <v>247</v>
      </c>
      <c r="I206" s="35">
        <f>VLOOKUP(E206,[1]Hoja2!$D:$F,3,FALSE)</f>
        <v>247</v>
      </c>
      <c r="J206" s="35">
        <v>247</v>
      </c>
      <c r="K206" s="21">
        <f>VLOOKUP(E206,[2]VICTIMAS!E:F,2,FALSE)</f>
        <v>29</v>
      </c>
      <c r="L206" s="35">
        <f>VLOOKUP(E206,[2]INDIGENAS!E:F,2,FALSE)</f>
        <v>29</v>
      </c>
      <c r="M206" s="35">
        <f>VLOOKUP(E206,[2]DISCAPACIDAD!E:F,2,FALSE)</f>
        <v>3</v>
      </c>
      <c r="N206" s="21">
        <f>VLOOKUP(E206,[2]AFROS!E:F,2,FALSE)</f>
        <v>2</v>
      </c>
      <c r="O206" s="21">
        <f t="shared" si="10"/>
        <v>184</v>
      </c>
      <c r="P206" s="21">
        <f>VLOOKUP(E206,'[2]xxxx edad'!C:D,2,FALSE)</f>
        <v>26</v>
      </c>
      <c r="Q206" s="21">
        <f>VLOOKUP(E206,'[2]xxxx edad'!C:E,3,FALSE)</f>
        <v>103</v>
      </c>
      <c r="R206" s="21">
        <v>118</v>
      </c>
      <c r="S206" s="35">
        <f t="shared" si="9"/>
        <v>247</v>
      </c>
      <c r="T206" s="35">
        <v>0</v>
      </c>
      <c r="U206" s="35">
        <v>0</v>
      </c>
      <c r="V206" s="36">
        <v>0</v>
      </c>
      <c r="W206" s="37">
        <v>3</v>
      </c>
      <c r="X206" s="43"/>
      <c r="Y206" s="43"/>
      <c r="Z206" s="43"/>
      <c r="AA206" s="43" t="s">
        <v>1009</v>
      </c>
      <c r="AB206" s="43"/>
    </row>
    <row r="207" spans="1:28" s="6" customFormat="1" x14ac:dyDescent="0.25">
      <c r="A207" s="5" t="s">
        <v>19</v>
      </c>
      <c r="B207" s="18" t="s">
        <v>200</v>
      </c>
      <c r="C207" s="19">
        <v>286320000361</v>
      </c>
      <c r="D207" s="18" t="s">
        <v>261</v>
      </c>
      <c r="E207" s="19">
        <v>286320000387</v>
      </c>
      <c r="F207" s="18" t="s">
        <v>266</v>
      </c>
      <c r="G207" s="35" t="s">
        <v>23</v>
      </c>
      <c r="H207" s="35">
        <f>VLOOKUP(E207,[1]Hoja1!$D:$F,3,FALSE)</f>
        <v>11</v>
      </c>
      <c r="I207" s="35">
        <f>VLOOKUP(E207,[1]Hoja2!$D:$F,3,FALSE)</f>
        <v>11</v>
      </c>
      <c r="J207" s="35">
        <v>11</v>
      </c>
      <c r="K207" s="21">
        <v>0</v>
      </c>
      <c r="L207" s="35">
        <v>0</v>
      </c>
      <c r="M207" s="35">
        <v>0</v>
      </c>
      <c r="N207" s="21">
        <v>0</v>
      </c>
      <c r="O207" s="21">
        <f t="shared" si="10"/>
        <v>11</v>
      </c>
      <c r="P207" s="21">
        <f>VLOOKUP(E207,'[2]xxxx edad'!C:D,2,FALSE)</f>
        <v>8</v>
      </c>
      <c r="Q207" s="21">
        <f>VLOOKUP(E207,'[2]xxxx edad'!C:E,3,FALSE)</f>
        <v>3</v>
      </c>
      <c r="R207" s="21">
        <f>VLOOKUP(E207,'[2]xxxx edad'!C:F,4,FALSE)</f>
        <v>0</v>
      </c>
      <c r="S207" s="35">
        <f t="shared" si="9"/>
        <v>11</v>
      </c>
      <c r="T207" s="35">
        <v>0</v>
      </c>
      <c r="U207" s="35">
        <v>0</v>
      </c>
      <c r="V207" s="36">
        <v>0</v>
      </c>
      <c r="W207" s="37">
        <v>1</v>
      </c>
      <c r="X207" s="43"/>
      <c r="Y207" s="43" t="s">
        <v>1009</v>
      </c>
      <c r="Z207" s="43"/>
      <c r="AA207" s="43"/>
      <c r="AB207" s="43"/>
    </row>
    <row r="208" spans="1:28" s="6" customFormat="1" x14ac:dyDescent="0.25">
      <c r="A208" s="5" t="s">
        <v>19</v>
      </c>
      <c r="B208" s="18" t="s">
        <v>200</v>
      </c>
      <c r="C208" s="19">
        <v>286320000361</v>
      </c>
      <c r="D208" s="18" t="s">
        <v>261</v>
      </c>
      <c r="E208" s="19">
        <v>286320000409</v>
      </c>
      <c r="F208" s="18" t="s">
        <v>267</v>
      </c>
      <c r="G208" s="35" t="s">
        <v>23</v>
      </c>
      <c r="H208" s="35">
        <f>VLOOKUP(E208,[1]Hoja1!$D:$F,3,FALSE)</f>
        <v>9</v>
      </c>
      <c r="I208" s="35">
        <v>0</v>
      </c>
      <c r="J208" s="35">
        <v>9</v>
      </c>
      <c r="K208" s="21">
        <v>0</v>
      </c>
      <c r="L208" s="35">
        <f>VLOOKUP(E208,[2]INDIGENAS!E:F,2,FALSE)</f>
        <v>5</v>
      </c>
      <c r="M208" s="35">
        <v>0</v>
      </c>
      <c r="N208" s="21">
        <v>0</v>
      </c>
      <c r="O208" s="21">
        <f t="shared" si="10"/>
        <v>4</v>
      </c>
      <c r="P208" s="21">
        <f>VLOOKUP(E208,'[2]xxxx edad'!C:D,2,FALSE)</f>
        <v>5</v>
      </c>
      <c r="Q208" s="21">
        <f>VLOOKUP(E208,'[2]xxxx edad'!C:E,3,FALSE)</f>
        <v>4</v>
      </c>
      <c r="R208" s="21">
        <f>VLOOKUP(E208,'[2]xxxx edad'!C:F,4,FALSE)</f>
        <v>0</v>
      </c>
      <c r="S208" s="35">
        <f t="shared" si="9"/>
        <v>0</v>
      </c>
      <c r="T208" s="35">
        <v>0</v>
      </c>
      <c r="U208" s="35">
        <v>9</v>
      </c>
      <c r="V208" s="36">
        <v>0</v>
      </c>
      <c r="W208" s="37">
        <v>1</v>
      </c>
      <c r="X208" s="43" t="s">
        <v>1009</v>
      </c>
      <c r="Y208" s="43"/>
      <c r="Z208" s="43"/>
      <c r="AA208" s="43"/>
      <c r="AB208" s="43"/>
    </row>
    <row r="209" spans="1:28" s="6" customFormat="1" x14ac:dyDescent="0.25">
      <c r="A209" s="5" t="s">
        <v>19</v>
      </c>
      <c r="B209" s="18" t="s">
        <v>200</v>
      </c>
      <c r="C209" s="19">
        <v>286320000361</v>
      </c>
      <c r="D209" s="18" t="s">
        <v>261</v>
      </c>
      <c r="E209" s="19">
        <v>286320000433</v>
      </c>
      <c r="F209" s="18" t="s">
        <v>268</v>
      </c>
      <c r="G209" s="35" t="s">
        <v>23</v>
      </c>
      <c r="H209" s="35">
        <f>VLOOKUP(E209,[1]Hoja1!$D:$F,3,FALSE)</f>
        <v>9</v>
      </c>
      <c r="I209" s="35">
        <f>VLOOKUP(E209,[1]Hoja2!$D:$F,3,FALSE)</f>
        <v>9</v>
      </c>
      <c r="J209" s="35">
        <v>9</v>
      </c>
      <c r="K209" s="21">
        <v>0</v>
      </c>
      <c r="L209" s="35">
        <f>VLOOKUP(E209,[2]INDIGENAS!E:F,2,FALSE)</f>
        <v>2</v>
      </c>
      <c r="M209" s="35">
        <v>0</v>
      </c>
      <c r="N209" s="21">
        <v>0</v>
      </c>
      <c r="O209" s="21">
        <f t="shared" si="10"/>
        <v>7</v>
      </c>
      <c r="P209" s="21">
        <f>VLOOKUP(E209,'[2]xxxx edad'!C:D,2,FALSE)</f>
        <v>4</v>
      </c>
      <c r="Q209" s="21">
        <v>5</v>
      </c>
      <c r="R209" s="21">
        <v>0</v>
      </c>
      <c r="S209" s="35">
        <f t="shared" si="9"/>
        <v>9</v>
      </c>
      <c r="T209" s="35">
        <v>0</v>
      </c>
      <c r="U209" s="35">
        <v>0</v>
      </c>
      <c r="V209" s="36">
        <v>0</v>
      </c>
      <c r="W209" s="37">
        <v>1</v>
      </c>
      <c r="X209" s="43" t="s">
        <v>1009</v>
      </c>
      <c r="Y209" s="43"/>
      <c r="Z209" s="43"/>
      <c r="AA209" s="43"/>
      <c r="AB209" s="43"/>
    </row>
    <row r="210" spans="1:28" s="6" customFormat="1" x14ac:dyDescent="0.25">
      <c r="A210" s="5" t="s">
        <v>19</v>
      </c>
      <c r="B210" s="18" t="s">
        <v>200</v>
      </c>
      <c r="C210" s="19">
        <v>286320000361</v>
      </c>
      <c r="D210" s="18" t="s">
        <v>261</v>
      </c>
      <c r="E210" s="19">
        <v>286320001642</v>
      </c>
      <c r="F210" s="18" t="s">
        <v>269</v>
      </c>
      <c r="G210" s="35" t="s">
        <v>23</v>
      </c>
      <c r="H210" s="35">
        <f>VLOOKUP(E210,[1]Hoja1!$D:$F,3,FALSE)</f>
        <v>9</v>
      </c>
      <c r="I210" s="35">
        <v>0</v>
      </c>
      <c r="J210" s="35">
        <v>8</v>
      </c>
      <c r="K210" s="21">
        <f>VLOOKUP(E210,[2]VICTIMAS!E:F,2,FALSE)</f>
        <v>2</v>
      </c>
      <c r="L210" s="35">
        <v>0</v>
      </c>
      <c r="M210" s="35">
        <v>0</v>
      </c>
      <c r="N210" s="21">
        <v>0</v>
      </c>
      <c r="O210" s="21">
        <f t="shared" si="10"/>
        <v>6</v>
      </c>
      <c r="P210" s="21">
        <v>5</v>
      </c>
      <c r="Q210" s="21">
        <f>VLOOKUP(E210,'[2]xxxx edad'!C:E,3,FALSE)</f>
        <v>3</v>
      </c>
      <c r="R210" s="21">
        <f>VLOOKUP(E210,'[2]xxxx edad'!C:F,4,FALSE)</f>
        <v>0</v>
      </c>
      <c r="S210" s="35">
        <f t="shared" si="9"/>
        <v>0</v>
      </c>
      <c r="T210" s="35">
        <v>0</v>
      </c>
      <c r="U210" s="35">
        <v>8</v>
      </c>
      <c r="V210" s="36">
        <v>0</v>
      </c>
      <c r="W210" s="37">
        <v>1</v>
      </c>
      <c r="X210" s="43" t="s">
        <v>1009</v>
      </c>
      <c r="Y210" s="43"/>
      <c r="Z210" s="43"/>
      <c r="AA210" s="43"/>
      <c r="AB210" s="43"/>
    </row>
    <row r="211" spans="1:28" s="6" customFormat="1" x14ac:dyDescent="0.25">
      <c r="A211" s="5" t="s">
        <v>19</v>
      </c>
      <c r="B211" s="18" t="s">
        <v>200</v>
      </c>
      <c r="C211" s="19">
        <v>286320000361</v>
      </c>
      <c r="D211" s="18" t="s">
        <v>261</v>
      </c>
      <c r="E211" s="19">
        <v>286320002398</v>
      </c>
      <c r="F211" s="18" t="s">
        <v>270</v>
      </c>
      <c r="G211" s="35" t="s">
        <v>23</v>
      </c>
      <c r="H211" s="35">
        <f>VLOOKUP(E211,[1]Hoja1!$D:$F,3,FALSE)</f>
        <v>5</v>
      </c>
      <c r="I211" s="35">
        <f>VLOOKUP(E211,[1]Hoja2!$D:$F,3,FALSE)</f>
        <v>5</v>
      </c>
      <c r="J211" s="35">
        <v>5</v>
      </c>
      <c r="K211" s="21">
        <v>0</v>
      </c>
      <c r="L211" s="35">
        <v>0</v>
      </c>
      <c r="M211" s="35">
        <v>0</v>
      </c>
      <c r="N211" s="21">
        <v>0</v>
      </c>
      <c r="O211" s="21">
        <f t="shared" si="10"/>
        <v>5</v>
      </c>
      <c r="P211" s="21">
        <f>VLOOKUP(E211,'[2]xxxx edad'!C:D,2,FALSE)</f>
        <v>2</v>
      </c>
      <c r="Q211" s="21">
        <f>VLOOKUP(E211,'[2]xxxx edad'!C:E,3,FALSE)</f>
        <v>3</v>
      </c>
      <c r="R211" s="21">
        <f>VLOOKUP(E211,'[2]xxxx edad'!C:F,4,FALSE)</f>
        <v>0</v>
      </c>
      <c r="S211" s="35">
        <f t="shared" si="9"/>
        <v>5</v>
      </c>
      <c r="T211" s="35">
        <v>0</v>
      </c>
      <c r="U211" s="35">
        <v>0</v>
      </c>
      <c r="V211" s="36">
        <v>0</v>
      </c>
      <c r="W211" s="37">
        <v>1</v>
      </c>
      <c r="X211" s="43" t="s">
        <v>1009</v>
      </c>
      <c r="Y211" s="43"/>
      <c r="Z211" s="43"/>
      <c r="AA211" s="43"/>
      <c r="AB211" s="43"/>
    </row>
    <row r="212" spans="1:28" s="6" customFormat="1" x14ac:dyDescent="0.25">
      <c r="A212" s="5" t="s">
        <v>19</v>
      </c>
      <c r="B212" s="18" t="s">
        <v>200</v>
      </c>
      <c r="C212" s="19">
        <v>286320000379</v>
      </c>
      <c r="D212" s="18" t="s">
        <v>271</v>
      </c>
      <c r="E212" s="19">
        <v>286320000026</v>
      </c>
      <c r="F212" s="18" t="s">
        <v>272</v>
      </c>
      <c r="G212" s="35" t="s">
        <v>23</v>
      </c>
      <c r="H212" s="35">
        <f>VLOOKUP(E212,[1]Hoja1!$D:$F,3,FALSE)</f>
        <v>4</v>
      </c>
      <c r="I212" s="35">
        <v>0</v>
      </c>
      <c r="J212" s="35">
        <v>4</v>
      </c>
      <c r="K212" s="21">
        <v>0</v>
      </c>
      <c r="L212" s="35">
        <f>VLOOKUP(E212,[2]INDIGENAS!E:F,2,FALSE)</f>
        <v>1</v>
      </c>
      <c r="M212" s="35">
        <v>0</v>
      </c>
      <c r="N212" s="21">
        <v>0</v>
      </c>
      <c r="O212" s="21">
        <f t="shared" si="10"/>
        <v>3</v>
      </c>
      <c r="P212" s="21">
        <f>VLOOKUP(E212,'[2]xxxx edad'!C:D,2,FALSE)</f>
        <v>2</v>
      </c>
      <c r="Q212" s="21">
        <f>VLOOKUP(E212,'[2]xxxx edad'!C:E,3,FALSE)</f>
        <v>2</v>
      </c>
      <c r="R212" s="21">
        <f>VLOOKUP(E212,'[2]xxxx edad'!C:F,4,FALSE)</f>
        <v>0</v>
      </c>
      <c r="S212" s="35">
        <f t="shared" si="9"/>
        <v>0</v>
      </c>
      <c r="T212" s="35">
        <v>0</v>
      </c>
      <c r="U212" s="35">
        <v>4</v>
      </c>
      <c r="V212" s="36">
        <v>0</v>
      </c>
      <c r="W212" s="37">
        <v>1</v>
      </c>
      <c r="X212" s="43" t="s">
        <v>1009</v>
      </c>
      <c r="Y212" s="43"/>
      <c r="Z212" s="43"/>
      <c r="AA212" s="43"/>
      <c r="AB212" s="43"/>
    </row>
    <row r="213" spans="1:28" s="6" customFormat="1" x14ac:dyDescent="0.25">
      <c r="A213" s="5" t="s">
        <v>19</v>
      </c>
      <c r="B213" s="18" t="s">
        <v>200</v>
      </c>
      <c r="C213" s="19">
        <v>286320000379</v>
      </c>
      <c r="D213" s="18" t="s">
        <v>271</v>
      </c>
      <c r="E213" s="19">
        <v>286320000115</v>
      </c>
      <c r="F213" s="18" t="s">
        <v>273</v>
      </c>
      <c r="G213" s="35" t="s">
        <v>23</v>
      </c>
      <c r="H213" s="35">
        <f>VLOOKUP(E213,[1]Hoja1!$D:$F,3,FALSE)</f>
        <v>17</v>
      </c>
      <c r="I213" s="35">
        <v>0</v>
      </c>
      <c r="J213" s="35">
        <v>13</v>
      </c>
      <c r="K213" s="21">
        <f>VLOOKUP(E213,[2]VICTIMAS!E:F,2,FALSE)</f>
        <v>4</v>
      </c>
      <c r="L213" s="35">
        <v>0</v>
      </c>
      <c r="M213" s="35">
        <f>VLOOKUP(E213,[2]DISCAPACIDAD!E:F,2,FALSE)</f>
        <v>2</v>
      </c>
      <c r="N213" s="21">
        <v>0</v>
      </c>
      <c r="O213" s="21">
        <f t="shared" si="10"/>
        <v>7</v>
      </c>
      <c r="P213" s="21">
        <v>4</v>
      </c>
      <c r="Q213" s="21">
        <v>9</v>
      </c>
      <c r="R213" s="21">
        <v>0</v>
      </c>
      <c r="S213" s="35">
        <f t="shared" si="9"/>
        <v>0</v>
      </c>
      <c r="T213" s="35">
        <v>0</v>
      </c>
      <c r="U213" s="35">
        <v>13</v>
      </c>
      <c r="V213" s="36">
        <v>0</v>
      </c>
      <c r="W213" s="37">
        <v>1</v>
      </c>
      <c r="X213" s="43"/>
      <c r="Y213" s="43" t="s">
        <v>1009</v>
      </c>
      <c r="Z213" s="43"/>
      <c r="AA213" s="43"/>
      <c r="AB213" s="43"/>
    </row>
    <row r="214" spans="1:28" s="6" customFormat="1" x14ac:dyDescent="0.25">
      <c r="A214" s="5" t="s">
        <v>19</v>
      </c>
      <c r="B214" s="18" t="s">
        <v>200</v>
      </c>
      <c r="C214" s="19">
        <v>286320000379</v>
      </c>
      <c r="D214" s="18" t="s">
        <v>271</v>
      </c>
      <c r="E214" s="19">
        <v>286320000204</v>
      </c>
      <c r="F214" s="18" t="s">
        <v>274</v>
      </c>
      <c r="G214" s="35" t="s">
        <v>23</v>
      </c>
      <c r="H214" s="35">
        <f>VLOOKUP(E214,[1]Hoja1!$D:$F,3,FALSE)</f>
        <v>8</v>
      </c>
      <c r="I214" s="35">
        <v>0</v>
      </c>
      <c r="J214" s="35">
        <v>8</v>
      </c>
      <c r="K214" s="21">
        <f>VLOOKUP(E214,[2]VICTIMAS!E:F,2,FALSE)</f>
        <v>2</v>
      </c>
      <c r="L214" s="35">
        <v>0</v>
      </c>
      <c r="M214" s="35">
        <v>0</v>
      </c>
      <c r="N214" s="21">
        <v>0</v>
      </c>
      <c r="O214" s="21">
        <f t="shared" si="10"/>
        <v>6</v>
      </c>
      <c r="P214" s="21">
        <f>VLOOKUP(E214,'[2]xxxx edad'!C:D,2,FALSE)</f>
        <v>4</v>
      </c>
      <c r="Q214" s="21">
        <f>VLOOKUP(E214,'[2]xxxx edad'!C:E,3,FALSE)</f>
        <v>4</v>
      </c>
      <c r="R214" s="21">
        <f>VLOOKUP(E214,'[2]xxxx edad'!C:F,4,FALSE)</f>
        <v>0</v>
      </c>
      <c r="S214" s="35">
        <f t="shared" si="9"/>
        <v>0</v>
      </c>
      <c r="T214" s="35">
        <v>0</v>
      </c>
      <c r="U214" s="35">
        <v>8</v>
      </c>
      <c r="V214" s="36">
        <v>0</v>
      </c>
      <c r="W214" s="37">
        <v>1</v>
      </c>
      <c r="X214" s="43" t="s">
        <v>1009</v>
      </c>
      <c r="Y214" s="43"/>
      <c r="Z214" s="43"/>
      <c r="AA214" s="43"/>
      <c r="AB214" s="43"/>
    </row>
    <row r="215" spans="1:28" s="6" customFormat="1" x14ac:dyDescent="0.25">
      <c r="A215" s="5" t="s">
        <v>19</v>
      </c>
      <c r="B215" s="18" t="s">
        <v>200</v>
      </c>
      <c r="C215" s="19">
        <v>286320000379</v>
      </c>
      <c r="D215" s="18" t="s">
        <v>271</v>
      </c>
      <c r="E215" s="19">
        <v>286320000263</v>
      </c>
      <c r="F215" s="18" t="s">
        <v>275</v>
      </c>
      <c r="G215" s="35" t="s">
        <v>23</v>
      </c>
      <c r="H215" s="35">
        <f>VLOOKUP(E215,[1]Hoja1!$D:$F,3,FALSE)</f>
        <v>9</v>
      </c>
      <c r="I215" s="35">
        <v>0</v>
      </c>
      <c r="J215" s="35">
        <v>5</v>
      </c>
      <c r="K215" s="21">
        <f>VLOOKUP(E215,[2]VICTIMAS!E:F,2,FALSE)</f>
        <v>1</v>
      </c>
      <c r="L215" s="35">
        <v>0</v>
      </c>
      <c r="M215" s="35">
        <v>0</v>
      </c>
      <c r="N215" s="21">
        <v>0</v>
      </c>
      <c r="O215" s="21">
        <f t="shared" si="10"/>
        <v>4</v>
      </c>
      <c r="P215" s="21">
        <v>4</v>
      </c>
      <c r="Q215" s="21">
        <f>VLOOKUP(E215,'[2]xxxx edad'!C:E,3,FALSE)</f>
        <v>1</v>
      </c>
      <c r="R215" s="21">
        <f>VLOOKUP(E215,'[2]xxxx edad'!C:F,4,FALSE)</f>
        <v>0</v>
      </c>
      <c r="S215" s="35">
        <f t="shared" si="9"/>
        <v>0</v>
      </c>
      <c r="T215" s="35">
        <v>0</v>
      </c>
      <c r="U215" s="35">
        <v>5</v>
      </c>
      <c r="V215" s="36">
        <v>0</v>
      </c>
      <c r="W215" s="37">
        <v>1</v>
      </c>
      <c r="X215" s="43" t="s">
        <v>1009</v>
      </c>
      <c r="Y215" s="43"/>
      <c r="Z215" s="43"/>
      <c r="AA215" s="43"/>
      <c r="AB215" s="43"/>
    </row>
    <row r="216" spans="1:28" s="6" customFormat="1" x14ac:dyDescent="0.25">
      <c r="A216" s="5" t="s">
        <v>19</v>
      </c>
      <c r="B216" s="18" t="s">
        <v>200</v>
      </c>
      <c r="C216" s="19">
        <v>286320000379</v>
      </c>
      <c r="D216" s="18" t="s">
        <v>271</v>
      </c>
      <c r="E216" s="19">
        <v>286320000379</v>
      </c>
      <c r="F216" s="18" t="s">
        <v>276</v>
      </c>
      <c r="G216" s="35" t="s">
        <v>23</v>
      </c>
      <c r="H216" s="35">
        <f>VLOOKUP(E216,[1]Hoja1!$D:$F,3,FALSE)</f>
        <v>362</v>
      </c>
      <c r="I216" s="35">
        <f>VLOOKUP(E216,[1]Hoja2!$D:$F,3,FALSE)</f>
        <v>362</v>
      </c>
      <c r="J216" s="35">
        <v>356</v>
      </c>
      <c r="K216" s="21">
        <f>VLOOKUP(E216,[2]VICTIMAS!E:F,2,FALSE)</f>
        <v>104</v>
      </c>
      <c r="L216" s="35">
        <f>VLOOKUP(E216,[2]INDIGENAS!E:F,2,FALSE)</f>
        <v>31</v>
      </c>
      <c r="M216" s="35">
        <f>VLOOKUP(E216,[2]DISCAPACIDAD!E:F,2,FALSE)</f>
        <v>5</v>
      </c>
      <c r="N216" s="21">
        <f>VLOOKUP(E216,[2]AFROS!E:F,2,FALSE)</f>
        <v>1</v>
      </c>
      <c r="O216" s="21">
        <f t="shared" si="10"/>
        <v>215</v>
      </c>
      <c r="P216" s="21">
        <v>47</v>
      </c>
      <c r="Q216" s="21">
        <f>VLOOKUP(E216,'[2]xxxx edad'!C:E,3,FALSE)</f>
        <v>149</v>
      </c>
      <c r="R216" s="21">
        <f>VLOOKUP(E216,'[2]xxxx edad'!C:F,4,FALSE)</f>
        <v>160</v>
      </c>
      <c r="S216" s="35">
        <v>356</v>
      </c>
      <c r="T216" s="35">
        <v>0</v>
      </c>
      <c r="U216" s="35">
        <v>0</v>
      </c>
      <c r="V216" s="36">
        <v>0</v>
      </c>
      <c r="W216" s="37">
        <v>4</v>
      </c>
      <c r="X216" s="43"/>
      <c r="Y216" s="43"/>
      <c r="Z216" s="43"/>
      <c r="AA216" s="43"/>
      <c r="AB216" s="43" t="s">
        <v>1009</v>
      </c>
    </row>
    <row r="217" spans="1:28" s="6" customFormat="1" x14ac:dyDescent="0.25">
      <c r="A217" s="5" t="s">
        <v>19</v>
      </c>
      <c r="B217" s="18" t="s">
        <v>200</v>
      </c>
      <c r="C217" s="19">
        <v>286320000379</v>
      </c>
      <c r="D217" s="18" t="s">
        <v>271</v>
      </c>
      <c r="E217" s="19">
        <v>286320000476</v>
      </c>
      <c r="F217" s="18" t="s">
        <v>277</v>
      </c>
      <c r="G217" s="35" t="s">
        <v>23</v>
      </c>
      <c r="H217" s="35">
        <f>VLOOKUP(E217,[1]Hoja1!$D:$F,3,FALSE)</f>
        <v>11</v>
      </c>
      <c r="I217" s="35">
        <f>VLOOKUP(E217,[1]Hoja2!$D:$F,3,FALSE)</f>
        <v>11</v>
      </c>
      <c r="J217" s="35">
        <v>11</v>
      </c>
      <c r="K217" s="21">
        <f>VLOOKUP(E217,[2]VICTIMAS!E:F,2,FALSE)</f>
        <v>1</v>
      </c>
      <c r="L217" s="35">
        <f>VLOOKUP(E217,[2]INDIGENAS!E:F,2,FALSE)</f>
        <v>1</v>
      </c>
      <c r="M217" s="35">
        <f>VLOOKUP(E217,[2]DISCAPACIDAD!E:F,2,FALSE)</f>
        <v>1</v>
      </c>
      <c r="N217" s="21">
        <v>0</v>
      </c>
      <c r="O217" s="21">
        <f t="shared" si="10"/>
        <v>8</v>
      </c>
      <c r="P217" s="21">
        <f>VLOOKUP(E217,'[2]xxxx edad'!C:D,2,FALSE)</f>
        <v>5</v>
      </c>
      <c r="Q217" s="21">
        <v>6</v>
      </c>
      <c r="R217" s="21">
        <v>0</v>
      </c>
      <c r="S217" s="35">
        <f t="shared" ref="S217:S225" si="11">I217</f>
        <v>11</v>
      </c>
      <c r="T217" s="35">
        <v>0</v>
      </c>
      <c r="U217" s="35">
        <v>0</v>
      </c>
      <c r="V217" s="36">
        <v>0</v>
      </c>
      <c r="W217" s="37">
        <v>1</v>
      </c>
      <c r="X217" s="43"/>
      <c r="Y217" s="43" t="s">
        <v>1009</v>
      </c>
      <c r="Z217" s="43"/>
      <c r="AA217" s="43"/>
      <c r="AB217" s="43"/>
    </row>
    <row r="218" spans="1:28" s="6" customFormat="1" x14ac:dyDescent="0.25">
      <c r="A218" s="5" t="s">
        <v>19</v>
      </c>
      <c r="B218" s="18" t="s">
        <v>200</v>
      </c>
      <c r="C218" s="19">
        <v>286320000379</v>
      </c>
      <c r="D218" s="18" t="s">
        <v>271</v>
      </c>
      <c r="E218" s="19">
        <v>286320000867</v>
      </c>
      <c r="F218" s="18" t="s">
        <v>278</v>
      </c>
      <c r="G218" s="35" t="s">
        <v>23</v>
      </c>
      <c r="H218" s="35">
        <f>VLOOKUP(E218,[1]Hoja1!$D:$F,3,FALSE)</f>
        <v>2</v>
      </c>
      <c r="I218" s="35">
        <v>0</v>
      </c>
      <c r="J218" s="35">
        <v>2</v>
      </c>
      <c r="K218" s="21">
        <v>0</v>
      </c>
      <c r="L218" s="35">
        <v>0</v>
      </c>
      <c r="M218" s="35">
        <v>0</v>
      </c>
      <c r="N218" s="21">
        <v>0</v>
      </c>
      <c r="O218" s="21">
        <f t="shared" si="10"/>
        <v>2</v>
      </c>
      <c r="P218" s="21">
        <f>VLOOKUP(E218,'[2]xxxx edad'!C:D,2,FALSE)</f>
        <v>2</v>
      </c>
      <c r="Q218" s="21">
        <f>VLOOKUP(E218,'[2]xxxx edad'!C:E,3,FALSE)</f>
        <v>0</v>
      </c>
      <c r="R218" s="21">
        <f>VLOOKUP(E218,'[2]xxxx edad'!C:F,4,FALSE)</f>
        <v>0</v>
      </c>
      <c r="S218" s="35">
        <f t="shared" si="11"/>
        <v>0</v>
      </c>
      <c r="T218" s="35">
        <v>0</v>
      </c>
      <c r="U218" s="35">
        <v>2</v>
      </c>
      <c r="V218" s="36">
        <v>0</v>
      </c>
      <c r="W218" s="37">
        <v>1</v>
      </c>
      <c r="X218" s="43" t="s">
        <v>1009</v>
      </c>
      <c r="Y218" s="43"/>
      <c r="Z218" s="43"/>
      <c r="AA218" s="43"/>
      <c r="AB218" s="43"/>
    </row>
    <row r="219" spans="1:28" s="6" customFormat="1" x14ac:dyDescent="0.25">
      <c r="A219" s="5" t="s">
        <v>19</v>
      </c>
      <c r="B219" s="18" t="s">
        <v>200</v>
      </c>
      <c r="C219" s="19">
        <v>286320000379</v>
      </c>
      <c r="D219" s="18" t="s">
        <v>271</v>
      </c>
      <c r="E219" s="19">
        <v>286320000964</v>
      </c>
      <c r="F219" s="18" t="s">
        <v>279</v>
      </c>
      <c r="G219" s="35" t="s">
        <v>23</v>
      </c>
      <c r="H219" s="35">
        <f>VLOOKUP(E219,[1]Hoja1!$D:$F,3,FALSE)</f>
        <v>4</v>
      </c>
      <c r="I219" s="35">
        <v>0</v>
      </c>
      <c r="J219" s="35">
        <v>4</v>
      </c>
      <c r="K219" s="21">
        <f>VLOOKUP(E219,[2]VICTIMAS!E:F,2,FALSE)</f>
        <v>1</v>
      </c>
      <c r="L219" s="35">
        <v>0</v>
      </c>
      <c r="M219" s="35">
        <v>0</v>
      </c>
      <c r="N219" s="21">
        <v>0</v>
      </c>
      <c r="O219" s="21">
        <f t="shared" si="10"/>
        <v>3</v>
      </c>
      <c r="P219" s="21">
        <f>VLOOKUP(E219,'[2]xxxx edad'!C:D,2,FALSE)</f>
        <v>4</v>
      </c>
      <c r="Q219" s="21">
        <f>VLOOKUP(E219,'[2]xxxx edad'!C:E,3,FALSE)</f>
        <v>0</v>
      </c>
      <c r="R219" s="21">
        <f>VLOOKUP(E219,'[2]xxxx edad'!C:F,4,FALSE)</f>
        <v>0</v>
      </c>
      <c r="S219" s="35">
        <f t="shared" si="11"/>
        <v>0</v>
      </c>
      <c r="T219" s="35">
        <v>0</v>
      </c>
      <c r="U219" s="35">
        <v>4</v>
      </c>
      <c r="V219" s="36">
        <v>0</v>
      </c>
      <c r="W219" s="37">
        <v>1</v>
      </c>
      <c r="X219" s="43" t="s">
        <v>1009</v>
      </c>
      <c r="Y219" s="43"/>
      <c r="Z219" s="43"/>
      <c r="AA219" s="43"/>
      <c r="AB219" s="43"/>
    </row>
    <row r="220" spans="1:28" s="6" customFormat="1" x14ac:dyDescent="0.25">
      <c r="A220" s="5" t="s">
        <v>19</v>
      </c>
      <c r="B220" s="18" t="s">
        <v>200</v>
      </c>
      <c r="C220" s="19">
        <v>286320000379</v>
      </c>
      <c r="D220" s="18" t="s">
        <v>271</v>
      </c>
      <c r="E220" s="19">
        <v>286320001804</v>
      </c>
      <c r="F220" s="18" t="s">
        <v>280</v>
      </c>
      <c r="G220" s="35" t="s">
        <v>23</v>
      </c>
      <c r="H220" s="35">
        <f>VLOOKUP(E220,[1]Hoja1!$D:$F,3,FALSE)</f>
        <v>10</v>
      </c>
      <c r="I220" s="35">
        <v>0</v>
      </c>
      <c r="J220" s="35">
        <v>10</v>
      </c>
      <c r="K220" s="21">
        <f>VLOOKUP(E220,[2]VICTIMAS!E:F,2,FALSE)</f>
        <v>4</v>
      </c>
      <c r="L220" s="35">
        <v>0</v>
      </c>
      <c r="M220" s="35">
        <f>VLOOKUP(E220,[2]DISCAPACIDAD!E:F,2,FALSE)</f>
        <v>1</v>
      </c>
      <c r="N220" s="21">
        <v>0</v>
      </c>
      <c r="O220" s="21">
        <f t="shared" si="10"/>
        <v>5</v>
      </c>
      <c r="P220" s="21">
        <f>VLOOKUP(E220,'[2]xxxx edad'!C:D,2,FALSE)</f>
        <v>6</v>
      </c>
      <c r="Q220" s="21">
        <f>VLOOKUP(E220,'[2]xxxx edad'!C:E,3,FALSE)</f>
        <v>4</v>
      </c>
      <c r="R220" s="21">
        <f>VLOOKUP(E220,'[2]xxxx edad'!C:F,4,FALSE)</f>
        <v>0</v>
      </c>
      <c r="S220" s="35">
        <f t="shared" si="11"/>
        <v>0</v>
      </c>
      <c r="T220" s="35">
        <v>0</v>
      </c>
      <c r="U220" s="35">
        <v>10</v>
      </c>
      <c r="V220" s="36">
        <v>0</v>
      </c>
      <c r="W220" s="37">
        <v>1</v>
      </c>
      <c r="X220" s="43" t="s">
        <v>1009</v>
      </c>
      <c r="Y220" s="43"/>
      <c r="Z220" s="43"/>
      <c r="AA220" s="43"/>
      <c r="AB220" s="43"/>
    </row>
    <row r="221" spans="1:28" s="6" customFormat="1" x14ac:dyDescent="0.25">
      <c r="A221" s="5" t="s">
        <v>19</v>
      </c>
      <c r="B221" s="18" t="s">
        <v>200</v>
      </c>
      <c r="C221" s="19">
        <v>286320000379</v>
      </c>
      <c r="D221" s="18" t="s">
        <v>271</v>
      </c>
      <c r="E221" s="19">
        <v>286320002291</v>
      </c>
      <c r="F221" s="18" t="s">
        <v>281</v>
      </c>
      <c r="G221" s="35" t="s">
        <v>23</v>
      </c>
      <c r="H221" s="35">
        <f>VLOOKUP(E221,[1]Hoja1!$D:$F,3,FALSE)</f>
        <v>5</v>
      </c>
      <c r="I221" s="35">
        <v>0</v>
      </c>
      <c r="J221" s="35">
        <v>5</v>
      </c>
      <c r="K221" s="21">
        <f>VLOOKUP(E221,[2]VICTIMAS!E:F,2,FALSE)</f>
        <v>1</v>
      </c>
      <c r="L221" s="35">
        <v>0</v>
      </c>
      <c r="M221" s="35">
        <v>0</v>
      </c>
      <c r="N221" s="21">
        <v>0</v>
      </c>
      <c r="O221" s="21">
        <f t="shared" si="10"/>
        <v>4</v>
      </c>
      <c r="P221" s="21">
        <f>VLOOKUP(E221,'[2]xxxx edad'!C:D,2,FALSE)</f>
        <v>2</v>
      </c>
      <c r="Q221" s="21">
        <f>VLOOKUP(E221,'[2]xxxx edad'!C:E,3,FALSE)</f>
        <v>3</v>
      </c>
      <c r="R221" s="21">
        <f>VLOOKUP(E221,'[2]xxxx edad'!C:F,4,FALSE)</f>
        <v>0</v>
      </c>
      <c r="S221" s="35">
        <f t="shared" si="11"/>
        <v>0</v>
      </c>
      <c r="T221" s="35">
        <v>0</v>
      </c>
      <c r="U221" s="35">
        <v>5</v>
      </c>
      <c r="V221" s="36">
        <v>0</v>
      </c>
      <c r="W221" s="37">
        <v>1</v>
      </c>
      <c r="X221" s="43" t="s">
        <v>1009</v>
      </c>
      <c r="Y221" s="43"/>
      <c r="Z221" s="43"/>
      <c r="AA221" s="43"/>
      <c r="AB221" s="43"/>
    </row>
    <row r="222" spans="1:28" s="6" customFormat="1" x14ac:dyDescent="0.25">
      <c r="A222" s="5" t="s">
        <v>19</v>
      </c>
      <c r="B222" s="18" t="s">
        <v>200</v>
      </c>
      <c r="C222" s="19">
        <v>286320000379</v>
      </c>
      <c r="D222" s="18" t="s">
        <v>271</v>
      </c>
      <c r="E222" s="19">
        <v>286320002341</v>
      </c>
      <c r="F222" s="18" t="s">
        <v>282</v>
      </c>
      <c r="G222" s="35" t="s">
        <v>23</v>
      </c>
      <c r="H222" s="35">
        <f>VLOOKUP(E222,[1]Hoja1!$D:$F,3,FALSE)</f>
        <v>3</v>
      </c>
      <c r="I222" s="35">
        <v>0</v>
      </c>
      <c r="J222" s="35">
        <v>3</v>
      </c>
      <c r="K222" s="21">
        <f>VLOOKUP(E222,[2]VICTIMAS!E:F,2,FALSE)</f>
        <v>2</v>
      </c>
      <c r="L222" s="35">
        <v>0</v>
      </c>
      <c r="M222" s="35">
        <v>0</v>
      </c>
      <c r="N222" s="21">
        <v>0</v>
      </c>
      <c r="O222" s="21">
        <f t="shared" si="10"/>
        <v>1</v>
      </c>
      <c r="P222" s="21">
        <f>VLOOKUP(E222,'[2]xxxx edad'!C:D,2,FALSE)</f>
        <v>2</v>
      </c>
      <c r="Q222" s="21">
        <f>VLOOKUP(E222,'[2]xxxx edad'!C:E,3,FALSE)</f>
        <v>1</v>
      </c>
      <c r="R222" s="21">
        <f>VLOOKUP(E222,'[2]xxxx edad'!C:F,4,FALSE)</f>
        <v>0</v>
      </c>
      <c r="S222" s="35">
        <f t="shared" si="11"/>
        <v>0</v>
      </c>
      <c r="T222" s="35">
        <v>0</v>
      </c>
      <c r="U222" s="35">
        <v>3</v>
      </c>
      <c r="V222" s="36">
        <v>0</v>
      </c>
      <c r="W222" s="37">
        <v>1</v>
      </c>
      <c r="X222" s="43" t="s">
        <v>1009</v>
      </c>
      <c r="Y222" s="43"/>
      <c r="Z222" s="43"/>
      <c r="AA222" s="43"/>
      <c r="AB222" s="43"/>
    </row>
    <row r="223" spans="1:28" s="6" customFormat="1" x14ac:dyDescent="0.25">
      <c r="A223" s="5" t="s">
        <v>19</v>
      </c>
      <c r="B223" s="18" t="s">
        <v>200</v>
      </c>
      <c r="C223" s="19">
        <v>286320000379</v>
      </c>
      <c r="D223" s="18" t="s">
        <v>271</v>
      </c>
      <c r="E223" s="19">
        <v>486320000025</v>
      </c>
      <c r="F223" s="18" t="s">
        <v>283</v>
      </c>
      <c r="G223" s="35" t="s">
        <v>23</v>
      </c>
      <c r="H223" s="35">
        <f>VLOOKUP(E223,[1]Hoja1!$D:$F,3,FALSE)</f>
        <v>40</v>
      </c>
      <c r="I223" s="35">
        <v>0</v>
      </c>
      <c r="J223" s="35">
        <v>30</v>
      </c>
      <c r="K223" s="21">
        <f>VLOOKUP(E223,[2]VICTIMAS!E:F,2,FALSE)</f>
        <v>6</v>
      </c>
      <c r="L223" s="35">
        <f>VLOOKUP(E223,[2]INDIGENAS!E:F,2,FALSE)</f>
        <v>1</v>
      </c>
      <c r="M223" s="35">
        <v>0</v>
      </c>
      <c r="N223" s="21">
        <v>0</v>
      </c>
      <c r="O223" s="21">
        <f t="shared" si="10"/>
        <v>23</v>
      </c>
      <c r="P223" s="21">
        <v>16</v>
      </c>
      <c r="Q223" s="21">
        <f>VLOOKUP(E223,'[2]xxxx edad'!C:E,3,FALSE)</f>
        <v>14</v>
      </c>
      <c r="R223" s="21">
        <f>VLOOKUP(E223,'[2]xxxx edad'!C:F,4,FALSE)</f>
        <v>0</v>
      </c>
      <c r="S223" s="35">
        <f t="shared" si="11"/>
        <v>0</v>
      </c>
      <c r="T223" s="35">
        <v>0</v>
      </c>
      <c r="U223" s="35">
        <v>30</v>
      </c>
      <c r="V223" s="36">
        <v>0</v>
      </c>
      <c r="W223" s="37">
        <v>1</v>
      </c>
      <c r="X223" s="43"/>
      <c r="Y223" s="43" t="s">
        <v>1009</v>
      </c>
      <c r="Z223" s="43"/>
      <c r="AA223" s="43"/>
      <c r="AB223" s="43"/>
    </row>
    <row r="224" spans="1:28" s="6" customFormat="1" x14ac:dyDescent="0.25">
      <c r="A224" s="5" t="s">
        <v>19</v>
      </c>
      <c r="B224" s="18" t="s">
        <v>200</v>
      </c>
      <c r="C224" s="19">
        <v>286320000379</v>
      </c>
      <c r="D224" s="18" t="s">
        <v>271</v>
      </c>
      <c r="E224" s="19">
        <v>486320001960</v>
      </c>
      <c r="F224" s="18" t="s">
        <v>284</v>
      </c>
      <c r="G224" s="35" t="s">
        <v>23</v>
      </c>
      <c r="H224" s="35">
        <f>VLOOKUP(E224,[1]Hoja1!$D:$F,3,FALSE)</f>
        <v>12</v>
      </c>
      <c r="I224" s="35">
        <v>0</v>
      </c>
      <c r="J224" s="35">
        <v>12</v>
      </c>
      <c r="K224" s="21">
        <v>0</v>
      </c>
      <c r="L224" s="35">
        <f>VLOOKUP(E224,[2]INDIGENAS!E:F,2,FALSE)</f>
        <v>2</v>
      </c>
      <c r="M224" s="35">
        <v>0</v>
      </c>
      <c r="N224" s="21">
        <v>0</v>
      </c>
      <c r="O224" s="21">
        <f t="shared" si="10"/>
        <v>10</v>
      </c>
      <c r="P224" s="21">
        <f>VLOOKUP(E224,'[2]xxxx edad'!C:D,2,FALSE)</f>
        <v>8</v>
      </c>
      <c r="Q224" s="21">
        <f>VLOOKUP(E224,'[2]xxxx edad'!C:E,3,FALSE)</f>
        <v>4</v>
      </c>
      <c r="R224" s="21">
        <f>VLOOKUP(E224,'[2]xxxx edad'!C:F,4,FALSE)</f>
        <v>0</v>
      </c>
      <c r="S224" s="35">
        <f t="shared" si="11"/>
        <v>0</v>
      </c>
      <c r="T224" s="35">
        <v>0</v>
      </c>
      <c r="U224" s="35">
        <v>12</v>
      </c>
      <c r="V224" s="36">
        <v>0</v>
      </c>
      <c r="W224" s="37">
        <v>1</v>
      </c>
      <c r="X224" s="43"/>
      <c r="Y224" s="43" t="s">
        <v>1009</v>
      </c>
      <c r="Z224" s="43"/>
      <c r="AA224" s="43"/>
      <c r="AB224" s="43"/>
    </row>
    <row r="225" spans="1:28" s="6" customFormat="1" x14ac:dyDescent="0.25">
      <c r="A225" s="5" t="s">
        <v>19</v>
      </c>
      <c r="B225" s="18" t="s">
        <v>200</v>
      </c>
      <c r="C225" s="19">
        <v>286320000379</v>
      </c>
      <c r="D225" s="18" t="s">
        <v>271</v>
      </c>
      <c r="E225" s="19">
        <v>486320002281</v>
      </c>
      <c r="F225" s="18" t="s">
        <v>285</v>
      </c>
      <c r="G225" s="35" t="s">
        <v>23</v>
      </c>
      <c r="H225" s="35">
        <f>VLOOKUP(E225,[1]Hoja1!$D:$F,3,FALSE)</f>
        <v>12</v>
      </c>
      <c r="I225" s="35">
        <v>0</v>
      </c>
      <c r="J225" s="35">
        <v>12</v>
      </c>
      <c r="K225" s="21">
        <f>VLOOKUP(E225,[2]VICTIMAS!E:F,2,FALSE)</f>
        <v>4</v>
      </c>
      <c r="L225" s="35">
        <v>0</v>
      </c>
      <c r="M225" s="35">
        <v>0</v>
      </c>
      <c r="N225" s="21">
        <v>0</v>
      </c>
      <c r="O225" s="21">
        <f t="shared" si="10"/>
        <v>8</v>
      </c>
      <c r="P225" s="21">
        <f>VLOOKUP(E225,'[2]xxxx edad'!C:D,2,FALSE)</f>
        <v>10</v>
      </c>
      <c r="Q225" s="21">
        <f>VLOOKUP(E225,'[2]xxxx edad'!C:E,3,FALSE)</f>
        <v>2</v>
      </c>
      <c r="R225" s="21">
        <f>VLOOKUP(E225,'[2]xxxx edad'!C:F,4,FALSE)</f>
        <v>0</v>
      </c>
      <c r="S225" s="35">
        <f t="shared" si="11"/>
        <v>0</v>
      </c>
      <c r="T225" s="35">
        <v>0</v>
      </c>
      <c r="U225" s="35">
        <v>12</v>
      </c>
      <c r="V225" s="36">
        <v>0</v>
      </c>
      <c r="W225" s="37">
        <v>1</v>
      </c>
      <c r="X225" s="43"/>
      <c r="Y225" s="43" t="s">
        <v>1009</v>
      </c>
      <c r="Z225" s="43"/>
      <c r="AA225" s="43"/>
      <c r="AB225" s="43"/>
    </row>
    <row r="226" spans="1:28" s="6" customFormat="1" x14ac:dyDescent="0.25">
      <c r="A226" s="5" t="s">
        <v>19</v>
      </c>
      <c r="B226" s="18" t="s">
        <v>200</v>
      </c>
      <c r="C226" s="19">
        <v>286320000395</v>
      </c>
      <c r="D226" s="18" t="s">
        <v>286</v>
      </c>
      <c r="E226" s="19">
        <v>286320000395</v>
      </c>
      <c r="F226" s="18" t="s">
        <v>287</v>
      </c>
      <c r="G226" s="35" t="s">
        <v>23</v>
      </c>
      <c r="H226" s="35">
        <f>VLOOKUP(E226,[1]Hoja1!$D:$F,3,FALSE)</f>
        <v>223</v>
      </c>
      <c r="I226" s="35">
        <f>VLOOKUP(E226,[1]Hoja2!$D:$F,3,FALSE)</f>
        <v>223</v>
      </c>
      <c r="J226" s="35">
        <v>210</v>
      </c>
      <c r="K226" s="21">
        <f>VLOOKUP(E226,[2]VICTIMAS!E:F,2,FALSE)</f>
        <v>63</v>
      </c>
      <c r="L226" s="35">
        <f>VLOOKUP(E226,[2]INDIGENAS!E:F,2,FALSE)</f>
        <v>28</v>
      </c>
      <c r="M226" s="35">
        <f>VLOOKUP(E226,[2]DISCAPACIDAD!E:F,2,FALSE)</f>
        <v>5</v>
      </c>
      <c r="N226" s="21">
        <f>VLOOKUP(E226,[2]AFROS!E:F,2,FALSE)</f>
        <v>6</v>
      </c>
      <c r="O226" s="21">
        <f t="shared" si="10"/>
        <v>108</v>
      </c>
      <c r="P226" s="21">
        <v>23</v>
      </c>
      <c r="Q226" s="21">
        <f>VLOOKUP(E226,'[2]xxxx edad'!C:E,3,FALSE)</f>
        <v>88</v>
      </c>
      <c r="R226" s="21">
        <f>VLOOKUP(E226,'[2]xxxx edad'!C:F,4,FALSE)</f>
        <v>99</v>
      </c>
      <c r="S226" s="35">
        <v>210</v>
      </c>
      <c r="T226" s="35">
        <v>0</v>
      </c>
      <c r="U226" s="35">
        <v>0</v>
      </c>
      <c r="V226" s="36">
        <v>0</v>
      </c>
      <c r="W226" s="37">
        <v>3</v>
      </c>
      <c r="X226" s="43"/>
      <c r="Y226" s="43"/>
      <c r="Z226" s="43"/>
      <c r="AA226" s="43" t="s">
        <v>1009</v>
      </c>
      <c r="AB226" s="43"/>
    </row>
    <row r="227" spans="1:28" s="6" customFormat="1" x14ac:dyDescent="0.25">
      <c r="A227" s="5" t="s">
        <v>19</v>
      </c>
      <c r="B227" s="18" t="s">
        <v>200</v>
      </c>
      <c r="C227" s="19">
        <v>286320000395</v>
      </c>
      <c r="D227" s="18" t="s">
        <v>286</v>
      </c>
      <c r="E227" s="19">
        <v>286320000417</v>
      </c>
      <c r="F227" s="18" t="s">
        <v>134</v>
      </c>
      <c r="G227" s="35" t="s">
        <v>23</v>
      </c>
      <c r="H227" s="35">
        <f>VLOOKUP(E227,[1]Hoja1!$D:$F,3,FALSE)</f>
        <v>44</v>
      </c>
      <c r="I227" s="35">
        <f>VLOOKUP(E227,[1]Hoja2!$D:$F,3,FALSE)</f>
        <v>44</v>
      </c>
      <c r="J227" s="35">
        <v>44</v>
      </c>
      <c r="K227" s="21">
        <f>VLOOKUP(E227,[2]VICTIMAS!E:F,2,FALSE)</f>
        <v>10</v>
      </c>
      <c r="L227" s="35">
        <v>0</v>
      </c>
      <c r="M227" s="35">
        <v>0</v>
      </c>
      <c r="N227" s="21">
        <v>0</v>
      </c>
      <c r="O227" s="21">
        <f t="shared" si="10"/>
        <v>34</v>
      </c>
      <c r="P227" s="21">
        <f>VLOOKUP(E227,'[2]xxxx edad'!C:D,2,FALSE)</f>
        <v>27</v>
      </c>
      <c r="Q227" s="21">
        <f>VLOOKUP(E227,'[2]xxxx edad'!C:E,3,FALSE)</f>
        <v>17</v>
      </c>
      <c r="R227" s="21">
        <f>VLOOKUP(E227,'[2]xxxx edad'!C:F,4,FALSE)</f>
        <v>0</v>
      </c>
      <c r="S227" s="35">
        <f t="shared" ref="S227:S258" si="12">I227</f>
        <v>44</v>
      </c>
      <c r="T227" s="35">
        <v>0</v>
      </c>
      <c r="U227" s="35">
        <v>0</v>
      </c>
      <c r="V227" s="36">
        <v>0</v>
      </c>
      <c r="W227" s="37">
        <v>1</v>
      </c>
      <c r="X227" s="43"/>
      <c r="Y227" s="43" t="s">
        <v>1009</v>
      </c>
      <c r="Z227" s="43"/>
      <c r="AA227" s="43"/>
      <c r="AB227" s="43"/>
    </row>
    <row r="228" spans="1:28" s="6" customFormat="1" x14ac:dyDescent="0.25">
      <c r="A228" s="5" t="s">
        <v>19</v>
      </c>
      <c r="B228" s="18" t="s">
        <v>200</v>
      </c>
      <c r="C228" s="19">
        <v>286320000395</v>
      </c>
      <c r="D228" s="18" t="s">
        <v>286</v>
      </c>
      <c r="E228" s="19">
        <v>286320001456</v>
      </c>
      <c r="F228" s="18" t="s">
        <v>288</v>
      </c>
      <c r="G228" s="35" t="s">
        <v>23</v>
      </c>
      <c r="H228" s="35">
        <f>VLOOKUP(E228,[1]Hoja1!$D:$F,3,FALSE)</f>
        <v>8</v>
      </c>
      <c r="I228" s="35">
        <f>VLOOKUP(E228,[1]Hoja2!$D:$F,3,FALSE)</f>
        <v>8</v>
      </c>
      <c r="J228" s="35">
        <v>8</v>
      </c>
      <c r="K228" s="21">
        <f>VLOOKUP(E228,[2]VICTIMAS!E:F,2,FALSE)</f>
        <v>1</v>
      </c>
      <c r="L228" s="35">
        <f>VLOOKUP(E228,[2]INDIGENAS!E:F,2,FALSE)</f>
        <v>4</v>
      </c>
      <c r="M228" s="35">
        <v>0</v>
      </c>
      <c r="N228" s="21">
        <v>0</v>
      </c>
      <c r="O228" s="21">
        <f t="shared" si="10"/>
        <v>3</v>
      </c>
      <c r="P228" s="21">
        <f>VLOOKUP(E228,'[2]xxxx edad'!C:D,2,FALSE)</f>
        <v>4</v>
      </c>
      <c r="Q228" s="21">
        <f>VLOOKUP(E228,'[2]xxxx edad'!C:E,3,FALSE)</f>
        <v>4</v>
      </c>
      <c r="R228" s="21">
        <f>VLOOKUP(E228,'[2]xxxx edad'!C:F,4,FALSE)</f>
        <v>0</v>
      </c>
      <c r="S228" s="35">
        <f t="shared" si="12"/>
        <v>8</v>
      </c>
      <c r="T228" s="35">
        <v>0</v>
      </c>
      <c r="U228" s="35">
        <v>0</v>
      </c>
      <c r="V228" s="36">
        <v>0</v>
      </c>
      <c r="W228" s="37">
        <v>1</v>
      </c>
      <c r="X228" s="43" t="s">
        <v>1009</v>
      </c>
      <c r="Y228" s="43"/>
      <c r="Z228" s="43"/>
      <c r="AA228" s="43"/>
      <c r="AB228" s="43"/>
    </row>
    <row r="229" spans="1:28" s="6" customFormat="1" x14ac:dyDescent="0.25">
      <c r="A229" s="5" t="s">
        <v>19</v>
      </c>
      <c r="B229" s="18" t="s">
        <v>200</v>
      </c>
      <c r="C229" s="19">
        <v>286320000395</v>
      </c>
      <c r="D229" s="18" t="s">
        <v>286</v>
      </c>
      <c r="E229" s="19">
        <v>286320001821</v>
      </c>
      <c r="F229" s="18" t="s">
        <v>289</v>
      </c>
      <c r="G229" s="35" t="s">
        <v>23</v>
      </c>
      <c r="H229" s="35">
        <f>VLOOKUP(E229,[1]Hoja1!$D:$F,3,FALSE)</f>
        <v>8</v>
      </c>
      <c r="I229" s="35">
        <f>VLOOKUP(E229,[1]Hoja2!$D:$F,3,FALSE)</f>
        <v>8</v>
      </c>
      <c r="J229" s="35">
        <v>8</v>
      </c>
      <c r="K229" s="21">
        <f>VLOOKUP(E229,[2]VICTIMAS!E:F,2,FALSE)</f>
        <v>3</v>
      </c>
      <c r="L229" s="35">
        <v>0</v>
      </c>
      <c r="M229" s="35">
        <v>0</v>
      </c>
      <c r="N229" s="21">
        <v>0</v>
      </c>
      <c r="O229" s="21">
        <f t="shared" si="10"/>
        <v>5</v>
      </c>
      <c r="P229" s="21">
        <f>VLOOKUP(E229,'[2]xxxx edad'!C:D,2,FALSE)</f>
        <v>5</v>
      </c>
      <c r="Q229" s="21">
        <f>VLOOKUP(E229,'[2]xxxx edad'!C:E,3,FALSE)</f>
        <v>2</v>
      </c>
      <c r="R229" s="21">
        <f>VLOOKUP(E229,'[2]xxxx edad'!C:F,4,FALSE)</f>
        <v>1</v>
      </c>
      <c r="S229" s="35">
        <f t="shared" si="12"/>
        <v>8</v>
      </c>
      <c r="T229" s="35">
        <v>0</v>
      </c>
      <c r="U229" s="35">
        <v>0</v>
      </c>
      <c r="V229" s="36">
        <v>0</v>
      </c>
      <c r="W229" s="37">
        <v>1</v>
      </c>
      <c r="X229" s="43" t="s">
        <v>1009</v>
      </c>
      <c r="Y229" s="43"/>
      <c r="Z229" s="43"/>
      <c r="AA229" s="43"/>
      <c r="AB229" s="43"/>
    </row>
    <row r="230" spans="1:28" s="6" customFormat="1" x14ac:dyDescent="0.25">
      <c r="A230" s="5" t="s">
        <v>19</v>
      </c>
      <c r="B230" s="18" t="s">
        <v>200</v>
      </c>
      <c r="C230" s="19">
        <v>286320000441</v>
      </c>
      <c r="D230" s="18" t="s">
        <v>290</v>
      </c>
      <c r="E230" s="19">
        <v>286320000051</v>
      </c>
      <c r="F230" s="18" t="s">
        <v>291</v>
      </c>
      <c r="G230" s="35" t="s">
        <v>23</v>
      </c>
      <c r="H230" s="35">
        <f>VLOOKUP(E230,[1]Hoja1!$D:$F,3,FALSE)</f>
        <v>14</v>
      </c>
      <c r="I230" s="35">
        <v>0</v>
      </c>
      <c r="J230" s="35">
        <v>14</v>
      </c>
      <c r="K230" s="21">
        <f>VLOOKUP(E230,[2]VICTIMAS!E:F,2,FALSE)</f>
        <v>1</v>
      </c>
      <c r="L230" s="35">
        <v>0</v>
      </c>
      <c r="M230" s="35">
        <v>0</v>
      </c>
      <c r="N230" s="21">
        <v>0</v>
      </c>
      <c r="O230" s="21">
        <f t="shared" si="10"/>
        <v>13</v>
      </c>
      <c r="P230" s="21">
        <f>VLOOKUP(E230,'[2]xxxx edad'!C:D,2,FALSE)</f>
        <v>7</v>
      </c>
      <c r="Q230" s="21">
        <f>VLOOKUP(E230,'[2]xxxx edad'!C:E,3,FALSE)</f>
        <v>5</v>
      </c>
      <c r="R230" s="21">
        <f>VLOOKUP(E230,'[2]xxxx edad'!C:F,4,FALSE)</f>
        <v>2</v>
      </c>
      <c r="S230" s="35">
        <f t="shared" si="12"/>
        <v>0</v>
      </c>
      <c r="T230" s="35">
        <v>0</v>
      </c>
      <c r="U230" s="35">
        <v>14</v>
      </c>
      <c r="V230" s="36">
        <v>0</v>
      </c>
      <c r="W230" s="37">
        <v>1</v>
      </c>
      <c r="X230" s="43"/>
      <c r="Y230" s="43" t="s">
        <v>1009</v>
      </c>
      <c r="Z230" s="43"/>
      <c r="AA230" s="43"/>
      <c r="AB230" s="43"/>
    </row>
    <row r="231" spans="1:28" s="6" customFormat="1" x14ac:dyDescent="0.25">
      <c r="A231" s="5" t="s">
        <v>19</v>
      </c>
      <c r="B231" s="18" t="s">
        <v>200</v>
      </c>
      <c r="C231" s="19">
        <v>286320000441</v>
      </c>
      <c r="D231" s="18" t="s">
        <v>290</v>
      </c>
      <c r="E231" s="19">
        <v>286320000191</v>
      </c>
      <c r="F231" s="18" t="s">
        <v>292</v>
      </c>
      <c r="G231" s="35" t="s">
        <v>23</v>
      </c>
      <c r="H231" s="35">
        <f>VLOOKUP(E231,[1]Hoja1!$D:$F,3,FALSE)</f>
        <v>18</v>
      </c>
      <c r="I231" s="35">
        <v>0</v>
      </c>
      <c r="J231" s="35">
        <v>13</v>
      </c>
      <c r="K231" s="21">
        <f>VLOOKUP(E231,[2]VICTIMAS!E:F,2,FALSE)</f>
        <v>1</v>
      </c>
      <c r="L231" s="35">
        <v>0</v>
      </c>
      <c r="M231" s="35">
        <v>0</v>
      </c>
      <c r="N231" s="21">
        <v>0</v>
      </c>
      <c r="O231" s="21">
        <f t="shared" si="10"/>
        <v>12</v>
      </c>
      <c r="P231" s="21">
        <v>7</v>
      </c>
      <c r="Q231" s="21">
        <f>VLOOKUP(E231,'[2]xxxx edad'!C:E,3,FALSE)</f>
        <v>6</v>
      </c>
      <c r="R231" s="21">
        <f>VLOOKUP(E231,'[2]xxxx edad'!C:F,4,FALSE)</f>
        <v>0</v>
      </c>
      <c r="S231" s="35">
        <f t="shared" si="12"/>
        <v>0</v>
      </c>
      <c r="T231" s="35">
        <v>0</v>
      </c>
      <c r="U231" s="35">
        <v>13</v>
      </c>
      <c r="V231" s="36">
        <v>0</v>
      </c>
      <c r="W231" s="37">
        <v>1</v>
      </c>
      <c r="X231" s="43"/>
      <c r="Y231" s="43" t="s">
        <v>1009</v>
      </c>
      <c r="Z231" s="43"/>
      <c r="AA231" s="43"/>
      <c r="AB231" s="43"/>
    </row>
    <row r="232" spans="1:28" s="6" customFormat="1" x14ac:dyDescent="0.25">
      <c r="A232" s="5" t="s">
        <v>19</v>
      </c>
      <c r="B232" s="18" t="s">
        <v>200</v>
      </c>
      <c r="C232" s="19">
        <v>286320000441</v>
      </c>
      <c r="D232" s="18" t="s">
        <v>290</v>
      </c>
      <c r="E232" s="19">
        <v>286320000441</v>
      </c>
      <c r="F232" s="18" t="s">
        <v>293</v>
      </c>
      <c r="G232" s="35" t="s">
        <v>23</v>
      </c>
      <c r="H232" s="35">
        <f>VLOOKUP(E232,[1]Hoja1!$D:$F,3,FALSE)</f>
        <v>279</v>
      </c>
      <c r="I232" s="35">
        <v>0</v>
      </c>
      <c r="J232" s="35">
        <v>265</v>
      </c>
      <c r="K232" s="21">
        <f>VLOOKUP(E232,[2]VICTIMAS!E:F,2,FALSE)</f>
        <v>39</v>
      </c>
      <c r="L232" s="35">
        <f>VLOOKUP(E232,[2]INDIGENAS!E:F,2,FALSE)</f>
        <v>15</v>
      </c>
      <c r="M232" s="35">
        <f>VLOOKUP(E232,[2]DISCAPACIDAD!E:F,2,FALSE)</f>
        <v>2</v>
      </c>
      <c r="N232" s="21">
        <f>VLOOKUP(E232,[2]AFROS!E:F,2,FALSE)</f>
        <v>1</v>
      </c>
      <c r="O232" s="21">
        <f t="shared" si="10"/>
        <v>208</v>
      </c>
      <c r="P232" s="21">
        <v>10</v>
      </c>
      <c r="Q232" s="21">
        <f>VLOOKUP(E232,'[2]xxxx edad'!C:E,3,FALSE)</f>
        <v>103</v>
      </c>
      <c r="R232" s="21">
        <v>152</v>
      </c>
      <c r="S232" s="35">
        <f t="shared" si="12"/>
        <v>0</v>
      </c>
      <c r="T232" s="35">
        <v>0</v>
      </c>
      <c r="U232" s="35">
        <v>265</v>
      </c>
      <c r="V232" s="36">
        <v>0</v>
      </c>
      <c r="W232" s="37">
        <v>3</v>
      </c>
      <c r="X232" s="43"/>
      <c r="Y232" s="43"/>
      <c r="Z232" s="43"/>
      <c r="AA232" s="43" t="s">
        <v>1009</v>
      </c>
      <c r="AB232" s="43"/>
    </row>
    <row r="233" spans="1:28" s="6" customFormat="1" x14ac:dyDescent="0.25">
      <c r="A233" s="5" t="s">
        <v>19</v>
      </c>
      <c r="B233" s="18" t="s">
        <v>200</v>
      </c>
      <c r="C233" s="19">
        <v>286320000441</v>
      </c>
      <c r="D233" s="18" t="s">
        <v>290</v>
      </c>
      <c r="E233" s="19">
        <v>286320001901</v>
      </c>
      <c r="F233" s="18" t="s">
        <v>294</v>
      </c>
      <c r="G233" s="35" t="s">
        <v>23</v>
      </c>
      <c r="H233" s="35">
        <v>0</v>
      </c>
      <c r="I233" s="35">
        <v>0</v>
      </c>
      <c r="J233" s="35">
        <v>0</v>
      </c>
      <c r="K233" s="21">
        <v>0</v>
      </c>
      <c r="L233" s="35">
        <v>0</v>
      </c>
      <c r="M233" s="35">
        <v>0</v>
      </c>
      <c r="N233" s="21">
        <v>0</v>
      </c>
      <c r="O233" s="21">
        <f t="shared" si="10"/>
        <v>0</v>
      </c>
      <c r="P233" s="21">
        <v>0</v>
      </c>
      <c r="Q233" s="21">
        <v>0</v>
      </c>
      <c r="R233" s="21">
        <v>0</v>
      </c>
      <c r="S233" s="35">
        <f t="shared" si="12"/>
        <v>0</v>
      </c>
      <c r="T233" s="35">
        <v>0</v>
      </c>
      <c r="U233" s="35">
        <v>0</v>
      </c>
      <c r="V233" s="36">
        <v>0</v>
      </c>
      <c r="W233" s="37">
        <v>0</v>
      </c>
      <c r="X233" s="43"/>
      <c r="Y233" s="43"/>
      <c r="Z233" s="43"/>
      <c r="AA233" s="43"/>
      <c r="AB233" s="43"/>
    </row>
    <row r="234" spans="1:28" s="6" customFormat="1" x14ac:dyDescent="0.25">
      <c r="A234" s="5" t="s">
        <v>19</v>
      </c>
      <c r="B234" s="18" t="s">
        <v>200</v>
      </c>
      <c r="C234" s="19">
        <v>286320000441</v>
      </c>
      <c r="D234" s="18" t="s">
        <v>290</v>
      </c>
      <c r="E234" s="19">
        <v>286320002258</v>
      </c>
      <c r="F234" s="18" t="s">
        <v>295</v>
      </c>
      <c r="G234" s="35" t="s">
        <v>23</v>
      </c>
      <c r="H234" s="35">
        <f>VLOOKUP(E234,[1]Hoja1!$D:$F,3,FALSE)</f>
        <v>6</v>
      </c>
      <c r="I234" s="35">
        <v>0</v>
      </c>
      <c r="J234" s="35">
        <v>6</v>
      </c>
      <c r="K234" s="21">
        <v>0</v>
      </c>
      <c r="L234" s="35">
        <v>0</v>
      </c>
      <c r="M234" s="35">
        <v>0</v>
      </c>
      <c r="N234" s="21">
        <v>0</v>
      </c>
      <c r="O234" s="21">
        <f t="shared" si="10"/>
        <v>6</v>
      </c>
      <c r="P234" s="21">
        <f>VLOOKUP(E234,'[2]xxxx edad'!C:D,2,FALSE)</f>
        <v>3</v>
      </c>
      <c r="Q234" s="21">
        <f>VLOOKUP(E234,'[2]xxxx edad'!C:E,3,FALSE)</f>
        <v>2</v>
      </c>
      <c r="R234" s="21">
        <v>1</v>
      </c>
      <c r="S234" s="35">
        <f t="shared" si="12"/>
        <v>0</v>
      </c>
      <c r="T234" s="35">
        <v>0</v>
      </c>
      <c r="U234" s="35">
        <v>6</v>
      </c>
      <c r="V234" s="36">
        <v>0</v>
      </c>
      <c r="W234" s="37">
        <v>1</v>
      </c>
      <c r="X234" s="43" t="s">
        <v>1009</v>
      </c>
      <c r="Y234" s="43"/>
      <c r="Z234" s="43"/>
      <c r="AA234" s="43"/>
      <c r="AB234" s="43"/>
    </row>
    <row r="235" spans="1:28" s="6" customFormat="1" x14ac:dyDescent="0.25">
      <c r="A235" s="5" t="s">
        <v>19</v>
      </c>
      <c r="B235" s="18" t="s">
        <v>200</v>
      </c>
      <c r="C235" s="19">
        <v>286320000468</v>
      </c>
      <c r="D235" s="18" t="s">
        <v>296</v>
      </c>
      <c r="E235" s="19">
        <v>286320000468</v>
      </c>
      <c r="F235" s="18" t="s">
        <v>297</v>
      </c>
      <c r="G235" s="35" t="s">
        <v>23</v>
      </c>
      <c r="H235" s="35">
        <f>VLOOKUP(E235,[1]Hoja1!$D:$F,3,FALSE)</f>
        <v>64</v>
      </c>
      <c r="I235" s="35">
        <v>0</v>
      </c>
      <c r="J235" s="35">
        <v>58</v>
      </c>
      <c r="K235" s="21">
        <f>VLOOKUP(E235,[2]VICTIMAS!E:F,2,FALSE)</f>
        <v>6</v>
      </c>
      <c r="L235" s="35">
        <f>VLOOKUP(E235,[2]INDIGENAS!E:F,2,FALSE)</f>
        <v>4</v>
      </c>
      <c r="M235" s="35">
        <v>0</v>
      </c>
      <c r="N235" s="21">
        <v>0</v>
      </c>
      <c r="O235" s="21">
        <f t="shared" si="10"/>
        <v>48</v>
      </c>
      <c r="P235" s="21">
        <f>VLOOKUP(E235,'[2]xxxx edad'!C:D,2,FALSE)</f>
        <v>35</v>
      </c>
      <c r="Q235" s="21">
        <v>23</v>
      </c>
      <c r="R235" s="21">
        <f>VLOOKUP(E235,'[2]xxxx edad'!C:F,4,FALSE)</f>
        <v>0</v>
      </c>
      <c r="S235" s="35">
        <f t="shared" si="12"/>
        <v>0</v>
      </c>
      <c r="T235" s="35">
        <v>0</v>
      </c>
      <c r="U235" s="35">
        <v>58</v>
      </c>
      <c r="V235" s="36">
        <v>0</v>
      </c>
      <c r="W235" s="37">
        <v>1</v>
      </c>
      <c r="X235" s="43"/>
      <c r="Y235" s="43"/>
      <c r="Z235" s="43" t="s">
        <v>1009</v>
      </c>
      <c r="AA235" s="43"/>
      <c r="AB235" s="43"/>
    </row>
    <row r="236" spans="1:28" s="6" customFormat="1" x14ac:dyDescent="0.25">
      <c r="A236" s="5" t="s">
        <v>19</v>
      </c>
      <c r="B236" s="18" t="s">
        <v>200</v>
      </c>
      <c r="C236" s="19">
        <v>286320000468</v>
      </c>
      <c r="D236" s="18" t="s">
        <v>296</v>
      </c>
      <c r="E236" s="19">
        <v>286320000514</v>
      </c>
      <c r="F236" s="18" t="s">
        <v>298</v>
      </c>
      <c r="G236" s="35" t="s">
        <v>23</v>
      </c>
      <c r="H236" s="35">
        <f>VLOOKUP(E236,[1]Hoja1!$D:$F,3,FALSE)</f>
        <v>16</v>
      </c>
      <c r="I236" s="35">
        <v>0</v>
      </c>
      <c r="J236" s="35">
        <v>16</v>
      </c>
      <c r="K236" s="21">
        <v>0</v>
      </c>
      <c r="L236" s="35">
        <v>0</v>
      </c>
      <c r="M236" s="35">
        <v>0</v>
      </c>
      <c r="N236" s="21">
        <v>0</v>
      </c>
      <c r="O236" s="21">
        <f t="shared" si="10"/>
        <v>16</v>
      </c>
      <c r="P236" s="21">
        <f>VLOOKUP(E236,'[2]xxxx edad'!C:D,2,FALSE)</f>
        <v>11</v>
      </c>
      <c r="Q236" s="21">
        <f>VLOOKUP(E236,'[2]xxxx edad'!C:E,3,FALSE)</f>
        <v>5</v>
      </c>
      <c r="R236" s="21">
        <f>VLOOKUP(E236,'[2]xxxx edad'!C:F,4,FALSE)</f>
        <v>0</v>
      </c>
      <c r="S236" s="35">
        <f t="shared" si="12"/>
        <v>0</v>
      </c>
      <c r="T236" s="35">
        <v>0</v>
      </c>
      <c r="U236" s="35">
        <v>16</v>
      </c>
      <c r="V236" s="36">
        <v>0</v>
      </c>
      <c r="W236" s="37">
        <v>1</v>
      </c>
      <c r="X236" s="43"/>
      <c r="Y236" s="43" t="s">
        <v>1009</v>
      </c>
      <c r="Z236" s="43"/>
      <c r="AA236" s="43"/>
      <c r="AB236" s="43"/>
    </row>
    <row r="237" spans="1:28" s="6" customFormat="1" x14ac:dyDescent="0.25">
      <c r="A237" s="5" t="s">
        <v>19</v>
      </c>
      <c r="B237" s="18" t="s">
        <v>200</v>
      </c>
      <c r="C237" s="19">
        <v>286320000468</v>
      </c>
      <c r="D237" s="18" t="s">
        <v>296</v>
      </c>
      <c r="E237" s="19">
        <v>286320000573</v>
      </c>
      <c r="F237" s="18" t="s">
        <v>299</v>
      </c>
      <c r="G237" s="35" t="s">
        <v>23</v>
      </c>
      <c r="H237" s="35">
        <f>VLOOKUP(E237,[1]Hoja1!$D:$F,3,FALSE)</f>
        <v>11</v>
      </c>
      <c r="I237" s="35">
        <v>0</v>
      </c>
      <c r="J237" s="35">
        <v>8</v>
      </c>
      <c r="K237" s="21">
        <f>VLOOKUP(E237,[2]VICTIMAS!E:F,2,FALSE)</f>
        <v>4</v>
      </c>
      <c r="L237" s="35">
        <v>0</v>
      </c>
      <c r="M237" s="35">
        <v>0</v>
      </c>
      <c r="N237" s="21">
        <v>0</v>
      </c>
      <c r="O237" s="21">
        <f t="shared" si="10"/>
        <v>4</v>
      </c>
      <c r="P237" s="21">
        <f>VLOOKUP(E237,'[2]xxxx edad'!C:D,2,FALSE)</f>
        <v>7</v>
      </c>
      <c r="Q237" s="21">
        <v>1</v>
      </c>
      <c r="R237" s="21">
        <f>VLOOKUP(E237,'[2]xxxx edad'!C:F,4,FALSE)</f>
        <v>0</v>
      </c>
      <c r="S237" s="35">
        <f t="shared" si="12"/>
        <v>0</v>
      </c>
      <c r="T237" s="35">
        <v>0</v>
      </c>
      <c r="U237" s="35">
        <v>8</v>
      </c>
      <c r="V237" s="36">
        <v>0</v>
      </c>
      <c r="W237" s="37">
        <v>1</v>
      </c>
      <c r="X237" s="43" t="s">
        <v>1009</v>
      </c>
      <c r="Y237" s="43"/>
      <c r="Z237" s="43"/>
      <c r="AA237" s="43"/>
      <c r="AB237" s="43"/>
    </row>
    <row r="238" spans="1:28" s="6" customFormat="1" x14ac:dyDescent="0.25">
      <c r="A238" s="5" t="s">
        <v>19</v>
      </c>
      <c r="B238" s="18" t="s">
        <v>200</v>
      </c>
      <c r="C238" s="19">
        <v>286320000468</v>
      </c>
      <c r="D238" s="18" t="s">
        <v>296</v>
      </c>
      <c r="E238" s="19">
        <v>286320001073</v>
      </c>
      <c r="F238" s="18" t="s">
        <v>300</v>
      </c>
      <c r="G238" s="35" t="s">
        <v>23</v>
      </c>
      <c r="H238" s="35">
        <f>VLOOKUP(E238,[1]Hoja1!$D:$F,3,FALSE)</f>
        <v>4</v>
      </c>
      <c r="I238" s="35">
        <v>0</v>
      </c>
      <c r="J238" s="35">
        <v>4</v>
      </c>
      <c r="K238" s="21">
        <f>VLOOKUP(E238,[2]VICTIMAS!E:F,2,FALSE)</f>
        <v>1</v>
      </c>
      <c r="L238" s="35">
        <v>0</v>
      </c>
      <c r="M238" s="35">
        <v>0</v>
      </c>
      <c r="N238" s="21">
        <v>0</v>
      </c>
      <c r="O238" s="21">
        <f t="shared" si="10"/>
        <v>3</v>
      </c>
      <c r="P238" s="21">
        <f>VLOOKUP(E238,'[2]xxxx edad'!C:D,2,FALSE)</f>
        <v>3</v>
      </c>
      <c r="Q238" s="21">
        <f>VLOOKUP(E238,'[2]xxxx edad'!C:E,3,FALSE)</f>
        <v>1</v>
      </c>
      <c r="R238" s="21">
        <f>VLOOKUP(E238,'[2]xxxx edad'!C:F,4,FALSE)</f>
        <v>0</v>
      </c>
      <c r="S238" s="35">
        <f t="shared" si="12"/>
        <v>0</v>
      </c>
      <c r="T238" s="35">
        <v>0</v>
      </c>
      <c r="U238" s="35">
        <v>4</v>
      </c>
      <c r="V238" s="36">
        <v>0</v>
      </c>
      <c r="W238" s="37">
        <v>1</v>
      </c>
      <c r="X238" s="43" t="s">
        <v>1009</v>
      </c>
      <c r="Y238" s="43"/>
      <c r="Z238" s="43"/>
      <c r="AA238" s="43"/>
      <c r="AB238" s="43"/>
    </row>
    <row r="239" spans="1:28" s="6" customFormat="1" x14ac:dyDescent="0.25">
      <c r="A239" s="5" t="s">
        <v>19</v>
      </c>
      <c r="B239" s="18" t="s">
        <v>200</v>
      </c>
      <c r="C239" s="19">
        <v>286320000468</v>
      </c>
      <c r="D239" s="18" t="s">
        <v>296</v>
      </c>
      <c r="E239" s="19">
        <v>286320001219</v>
      </c>
      <c r="F239" s="18" t="s">
        <v>301</v>
      </c>
      <c r="G239" s="35" t="s">
        <v>23</v>
      </c>
      <c r="H239" s="35">
        <f>VLOOKUP(E239,[1]Hoja1!$D:$F,3,FALSE)</f>
        <v>8</v>
      </c>
      <c r="I239" s="35">
        <v>0</v>
      </c>
      <c r="J239" s="35">
        <v>8</v>
      </c>
      <c r="K239" s="21">
        <f>VLOOKUP(E239,[2]VICTIMAS!E:F,2,FALSE)</f>
        <v>1</v>
      </c>
      <c r="L239" s="35">
        <v>0</v>
      </c>
      <c r="M239" s="35">
        <f>VLOOKUP(E239,[2]DISCAPACIDAD!E:F,2,FALSE)</f>
        <v>1</v>
      </c>
      <c r="N239" s="21">
        <v>0</v>
      </c>
      <c r="O239" s="21">
        <f t="shared" si="10"/>
        <v>6</v>
      </c>
      <c r="P239" s="21">
        <f>VLOOKUP(E239,'[2]xxxx edad'!C:D,2,FALSE)</f>
        <v>6</v>
      </c>
      <c r="Q239" s="21">
        <f>VLOOKUP(E239,'[2]xxxx edad'!C:E,3,FALSE)</f>
        <v>2</v>
      </c>
      <c r="R239" s="21">
        <f>VLOOKUP(E239,'[2]xxxx edad'!C:F,4,FALSE)</f>
        <v>0</v>
      </c>
      <c r="S239" s="35">
        <f t="shared" si="12"/>
        <v>0</v>
      </c>
      <c r="T239" s="35">
        <v>0</v>
      </c>
      <c r="U239" s="35">
        <v>8</v>
      </c>
      <c r="V239" s="36">
        <v>0</v>
      </c>
      <c r="W239" s="37">
        <v>1</v>
      </c>
      <c r="X239" s="43" t="s">
        <v>1009</v>
      </c>
      <c r="Y239" s="43"/>
      <c r="Z239" s="43"/>
      <c r="AA239" s="43"/>
      <c r="AB239" s="43"/>
    </row>
    <row r="240" spans="1:28" s="6" customFormat="1" x14ac:dyDescent="0.25">
      <c r="A240" s="5" t="s">
        <v>19</v>
      </c>
      <c r="B240" s="18" t="s">
        <v>200</v>
      </c>
      <c r="C240" s="19">
        <v>286320000468</v>
      </c>
      <c r="D240" s="18" t="s">
        <v>296</v>
      </c>
      <c r="E240" s="19">
        <v>286320001243</v>
      </c>
      <c r="F240" s="18" t="s">
        <v>302</v>
      </c>
      <c r="G240" s="35" t="s">
        <v>23</v>
      </c>
      <c r="H240" s="35">
        <f>VLOOKUP(E240,[1]Hoja1!$D:$F,3,FALSE)</f>
        <v>17</v>
      </c>
      <c r="I240" s="35">
        <v>0</v>
      </c>
      <c r="J240" s="35">
        <v>16</v>
      </c>
      <c r="K240" s="21">
        <f>VLOOKUP(E240,[2]VICTIMAS!E:F,2,FALSE)</f>
        <v>1</v>
      </c>
      <c r="L240" s="35">
        <f>VLOOKUP(E240,[2]INDIGENAS!E:F,2,FALSE)</f>
        <v>2</v>
      </c>
      <c r="M240" s="35">
        <v>0</v>
      </c>
      <c r="N240" s="21">
        <v>0</v>
      </c>
      <c r="O240" s="21">
        <f t="shared" si="10"/>
        <v>13</v>
      </c>
      <c r="P240" s="21">
        <f>VLOOKUP(E240,'[2]xxxx edad'!C:D,2,FALSE)</f>
        <v>11</v>
      </c>
      <c r="Q240" s="21">
        <v>5</v>
      </c>
      <c r="R240" s="21">
        <f>VLOOKUP(E240,'[2]xxxx edad'!C:F,4,FALSE)</f>
        <v>0</v>
      </c>
      <c r="S240" s="35">
        <f t="shared" si="12"/>
        <v>0</v>
      </c>
      <c r="T240" s="35">
        <v>0</v>
      </c>
      <c r="U240" s="35">
        <v>16</v>
      </c>
      <c r="V240" s="36">
        <v>0</v>
      </c>
      <c r="W240" s="37">
        <v>1</v>
      </c>
      <c r="X240" s="43"/>
      <c r="Y240" s="43" t="s">
        <v>1009</v>
      </c>
      <c r="Z240" s="43"/>
      <c r="AA240" s="43"/>
      <c r="AB240" s="43"/>
    </row>
    <row r="241" spans="1:28" s="6" customFormat="1" x14ac:dyDescent="0.25">
      <c r="A241" s="5" t="s">
        <v>19</v>
      </c>
      <c r="B241" s="18" t="s">
        <v>200</v>
      </c>
      <c r="C241" s="19">
        <v>286320000468</v>
      </c>
      <c r="D241" s="18" t="s">
        <v>296</v>
      </c>
      <c r="E241" s="19">
        <v>286320001669</v>
      </c>
      <c r="F241" s="18" t="s">
        <v>303</v>
      </c>
      <c r="G241" s="35" t="s">
        <v>23</v>
      </c>
      <c r="H241" s="35">
        <f>VLOOKUP(E241,[1]Hoja1!$D:$F,3,FALSE)</f>
        <v>12</v>
      </c>
      <c r="I241" s="35">
        <v>0</v>
      </c>
      <c r="J241" s="35">
        <v>12</v>
      </c>
      <c r="K241" s="21">
        <v>0</v>
      </c>
      <c r="L241" s="35">
        <v>0</v>
      </c>
      <c r="M241" s="35">
        <v>0</v>
      </c>
      <c r="N241" s="21">
        <v>0</v>
      </c>
      <c r="O241" s="21">
        <f t="shared" si="10"/>
        <v>12</v>
      </c>
      <c r="P241" s="21">
        <f>VLOOKUP(E241,'[2]xxxx edad'!C:D,2,FALSE)</f>
        <v>3</v>
      </c>
      <c r="Q241" s="21">
        <f>VLOOKUP(E241,'[2]xxxx edad'!C:E,3,FALSE)</f>
        <v>9</v>
      </c>
      <c r="R241" s="21">
        <f>VLOOKUP(E241,'[2]xxxx edad'!C:F,4,FALSE)</f>
        <v>0</v>
      </c>
      <c r="S241" s="35">
        <f t="shared" si="12"/>
        <v>0</v>
      </c>
      <c r="T241" s="35">
        <v>0</v>
      </c>
      <c r="U241" s="35">
        <v>12</v>
      </c>
      <c r="V241" s="36">
        <v>0</v>
      </c>
      <c r="W241" s="37">
        <v>1</v>
      </c>
      <c r="X241" s="43"/>
      <c r="Y241" s="43" t="s">
        <v>1009</v>
      </c>
      <c r="Z241" s="43"/>
      <c r="AA241" s="43"/>
      <c r="AB241" s="43"/>
    </row>
    <row r="242" spans="1:28" s="6" customFormat="1" x14ac:dyDescent="0.25">
      <c r="A242" s="5" t="s">
        <v>19</v>
      </c>
      <c r="B242" s="18" t="s">
        <v>200</v>
      </c>
      <c r="C242" s="19">
        <v>286320000468</v>
      </c>
      <c r="D242" s="18" t="s">
        <v>296</v>
      </c>
      <c r="E242" s="19">
        <v>286320002126</v>
      </c>
      <c r="F242" s="18" t="s">
        <v>304</v>
      </c>
      <c r="G242" s="35" t="s">
        <v>23</v>
      </c>
      <c r="H242" s="35">
        <f>VLOOKUP(E242,[1]Hoja1!$D:$F,3,FALSE)</f>
        <v>5</v>
      </c>
      <c r="I242" s="35">
        <v>0</v>
      </c>
      <c r="J242" s="35">
        <v>5</v>
      </c>
      <c r="K242" s="21">
        <f>VLOOKUP(E242,[2]VICTIMAS!E:F,2,FALSE)</f>
        <v>1</v>
      </c>
      <c r="L242" s="35">
        <v>0</v>
      </c>
      <c r="M242" s="35">
        <v>0</v>
      </c>
      <c r="N242" s="21">
        <v>0</v>
      </c>
      <c r="O242" s="21">
        <f t="shared" si="10"/>
        <v>4</v>
      </c>
      <c r="P242" s="21">
        <f>VLOOKUP(E242,'[2]xxxx edad'!C:D,2,FALSE)</f>
        <v>2</v>
      </c>
      <c r="Q242" s="21">
        <f>VLOOKUP(E242,'[2]xxxx edad'!C:E,3,FALSE)</f>
        <v>3</v>
      </c>
      <c r="R242" s="21">
        <f>VLOOKUP(E242,'[2]xxxx edad'!C:F,4,FALSE)</f>
        <v>0</v>
      </c>
      <c r="S242" s="35">
        <f t="shared" si="12"/>
        <v>0</v>
      </c>
      <c r="T242" s="35">
        <v>0</v>
      </c>
      <c r="U242" s="35">
        <v>5</v>
      </c>
      <c r="V242" s="36">
        <v>0</v>
      </c>
      <c r="W242" s="37">
        <v>1</v>
      </c>
      <c r="X242" s="43" t="s">
        <v>1009</v>
      </c>
      <c r="Y242" s="43"/>
      <c r="Z242" s="43"/>
      <c r="AA242" s="43"/>
      <c r="AB242" s="43"/>
    </row>
    <row r="243" spans="1:28" s="6" customFormat="1" x14ac:dyDescent="0.25">
      <c r="A243" s="5" t="s">
        <v>19</v>
      </c>
      <c r="B243" s="18" t="s">
        <v>200</v>
      </c>
      <c r="C243" s="19">
        <v>286320000468</v>
      </c>
      <c r="D243" s="18" t="s">
        <v>296</v>
      </c>
      <c r="E243" s="19">
        <v>286320002339</v>
      </c>
      <c r="F243" s="18" t="s">
        <v>305</v>
      </c>
      <c r="G243" s="35" t="s">
        <v>23</v>
      </c>
      <c r="H243" s="35">
        <v>0</v>
      </c>
      <c r="I243" s="35">
        <v>0</v>
      </c>
      <c r="J243" s="35">
        <v>0</v>
      </c>
      <c r="K243" s="21">
        <v>0</v>
      </c>
      <c r="L243" s="35">
        <v>0</v>
      </c>
      <c r="M243" s="35">
        <v>0</v>
      </c>
      <c r="N243" s="21">
        <v>0</v>
      </c>
      <c r="O243" s="21">
        <f t="shared" si="10"/>
        <v>0</v>
      </c>
      <c r="P243" s="21">
        <v>0</v>
      </c>
      <c r="Q243" s="21">
        <v>0</v>
      </c>
      <c r="R243" s="21">
        <v>0</v>
      </c>
      <c r="S243" s="35">
        <f t="shared" si="12"/>
        <v>0</v>
      </c>
      <c r="T243" s="35">
        <v>0</v>
      </c>
      <c r="U243" s="35">
        <v>0</v>
      </c>
      <c r="V243" s="36">
        <v>0</v>
      </c>
      <c r="W243" s="37">
        <v>0</v>
      </c>
      <c r="X243" s="43"/>
      <c r="Y243" s="43"/>
      <c r="Z243" s="43"/>
      <c r="AA243" s="43"/>
      <c r="AB243" s="43"/>
    </row>
    <row r="244" spans="1:28" s="6" customFormat="1" x14ac:dyDescent="0.25">
      <c r="A244" s="5" t="s">
        <v>19</v>
      </c>
      <c r="B244" s="18" t="s">
        <v>200</v>
      </c>
      <c r="C244" s="19">
        <v>286320000468</v>
      </c>
      <c r="D244" s="18" t="s">
        <v>296</v>
      </c>
      <c r="E244" s="19">
        <v>486320002273</v>
      </c>
      <c r="F244" s="18" t="s">
        <v>306</v>
      </c>
      <c r="G244" s="35" t="s">
        <v>23</v>
      </c>
      <c r="H244" s="35">
        <f>VLOOKUP(E244,[1]Hoja1!$D:$F,3,FALSE)</f>
        <v>5</v>
      </c>
      <c r="I244" s="35">
        <v>0</v>
      </c>
      <c r="J244" s="35">
        <v>5</v>
      </c>
      <c r="K244" s="21">
        <f>VLOOKUP(E244,[2]VICTIMAS!E:F,2,FALSE)</f>
        <v>1</v>
      </c>
      <c r="L244" s="35">
        <f>VLOOKUP(E244,[2]INDIGENAS!E:F,2,FALSE)</f>
        <v>2</v>
      </c>
      <c r="M244" s="35">
        <v>0</v>
      </c>
      <c r="N244" s="21">
        <v>0</v>
      </c>
      <c r="O244" s="21">
        <f t="shared" si="10"/>
        <v>2</v>
      </c>
      <c r="P244" s="21">
        <f>VLOOKUP(E244,'[2]xxxx edad'!C:D,2,FALSE)</f>
        <v>2</v>
      </c>
      <c r="Q244" s="21">
        <f>VLOOKUP(E244,'[2]xxxx edad'!C:E,3,FALSE)</f>
        <v>2</v>
      </c>
      <c r="R244" s="21">
        <f>VLOOKUP(E244,'[2]xxxx edad'!C:F,4,FALSE)</f>
        <v>1</v>
      </c>
      <c r="S244" s="35">
        <f t="shared" si="12"/>
        <v>0</v>
      </c>
      <c r="T244" s="35">
        <v>0</v>
      </c>
      <c r="U244" s="35">
        <v>5</v>
      </c>
      <c r="V244" s="36">
        <v>0</v>
      </c>
      <c r="W244" s="37">
        <v>1</v>
      </c>
      <c r="X244" s="43" t="s">
        <v>1009</v>
      </c>
      <c r="Y244" s="43"/>
      <c r="Z244" s="43"/>
      <c r="AA244" s="43"/>
      <c r="AB244" s="43"/>
    </row>
    <row r="245" spans="1:28" s="6" customFormat="1" x14ac:dyDescent="0.25">
      <c r="A245" s="5" t="s">
        <v>19</v>
      </c>
      <c r="B245" s="18" t="s">
        <v>200</v>
      </c>
      <c r="C245" s="19">
        <v>286320000468</v>
      </c>
      <c r="D245" s="18" t="s">
        <v>296</v>
      </c>
      <c r="E245" s="19">
        <v>286320002231</v>
      </c>
      <c r="F245" s="18" t="s">
        <v>307</v>
      </c>
      <c r="G245" s="35" t="s">
        <v>23</v>
      </c>
      <c r="H245" s="35">
        <f>VLOOKUP(E245,[1]Hoja1!$D:$F,3,FALSE)</f>
        <v>4</v>
      </c>
      <c r="I245" s="35">
        <v>0</v>
      </c>
      <c r="J245" s="35">
        <v>4</v>
      </c>
      <c r="K245" s="21">
        <v>0</v>
      </c>
      <c r="L245" s="35">
        <v>0</v>
      </c>
      <c r="M245" s="35">
        <v>0</v>
      </c>
      <c r="N245" s="21">
        <v>0</v>
      </c>
      <c r="O245" s="21">
        <f t="shared" si="10"/>
        <v>4</v>
      </c>
      <c r="P245" s="21">
        <f>VLOOKUP(E245,'[2]xxxx edad'!C:D,2,FALSE)</f>
        <v>4</v>
      </c>
      <c r="Q245" s="21">
        <f>VLOOKUP(E245,'[2]xxxx edad'!C:E,3,FALSE)</f>
        <v>0</v>
      </c>
      <c r="R245" s="21">
        <f>VLOOKUP(E245,'[2]xxxx edad'!C:F,4,FALSE)</f>
        <v>0</v>
      </c>
      <c r="S245" s="35">
        <f t="shared" si="12"/>
        <v>0</v>
      </c>
      <c r="T245" s="35">
        <v>0</v>
      </c>
      <c r="U245" s="35">
        <v>4</v>
      </c>
      <c r="V245" s="36">
        <v>0</v>
      </c>
      <c r="W245" s="37">
        <v>1</v>
      </c>
      <c r="X245" s="43" t="s">
        <v>1009</v>
      </c>
      <c r="Y245" s="43"/>
      <c r="Z245" s="43"/>
      <c r="AA245" s="43"/>
      <c r="AB245" s="43"/>
    </row>
    <row r="246" spans="1:28" s="6" customFormat="1" x14ac:dyDescent="0.25">
      <c r="A246" s="5" t="s">
        <v>19</v>
      </c>
      <c r="B246" s="18" t="s">
        <v>200</v>
      </c>
      <c r="C246" s="19">
        <v>286320000565</v>
      </c>
      <c r="D246" s="18" t="s">
        <v>308</v>
      </c>
      <c r="E246" s="19">
        <v>286320000565</v>
      </c>
      <c r="F246" s="18" t="s">
        <v>309</v>
      </c>
      <c r="G246" s="35" t="s">
        <v>23</v>
      </c>
      <c r="H246" s="35">
        <f>VLOOKUP(E246,[1]Hoja1!$D:$F,3,FALSE)</f>
        <v>86</v>
      </c>
      <c r="I246" s="35">
        <f>VLOOKUP(E246,[1]Hoja2!$D:$F,3,FALSE)</f>
        <v>86</v>
      </c>
      <c r="J246" s="35">
        <v>86</v>
      </c>
      <c r="K246" s="21">
        <f>VLOOKUP(E246,[2]VICTIMAS!E:F,2,FALSE)</f>
        <v>16</v>
      </c>
      <c r="L246" s="35">
        <f>VLOOKUP(E246,[2]INDIGENAS!E:F,2,FALSE)</f>
        <v>15</v>
      </c>
      <c r="M246" s="35">
        <f>VLOOKUP(E246,[2]DISCAPACIDAD!E:F,2,FALSE)</f>
        <v>3</v>
      </c>
      <c r="N246" s="21">
        <f>VLOOKUP(E246,[2]AFROS!E:F,2,FALSE)</f>
        <v>1</v>
      </c>
      <c r="O246" s="21">
        <f t="shared" si="10"/>
        <v>51</v>
      </c>
      <c r="P246" s="21">
        <f>VLOOKUP(E246,'[2]xxxx edad'!C:D,2,FALSE)</f>
        <v>10</v>
      </c>
      <c r="Q246" s="21">
        <f>VLOOKUP(E246,'[2]xxxx edad'!C:E,3,FALSE)</f>
        <v>40</v>
      </c>
      <c r="R246" s="21">
        <f>VLOOKUP(E246,'[2]xxxx edad'!C:F,4,FALSE)</f>
        <v>36</v>
      </c>
      <c r="S246" s="35">
        <f t="shared" si="12"/>
        <v>86</v>
      </c>
      <c r="T246" s="35">
        <v>0</v>
      </c>
      <c r="U246" s="35">
        <v>0</v>
      </c>
      <c r="V246" s="36">
        <v>0</v>
      </c>
      <c r="W246" s="37">
        <v>2</v>
      </c>
      <c r="X246" s="43"/>
      <c r="Y246" s="43"/>
      <c r="Z246" s="43" t="s">
        <v>1009</v>
      </c>
      <c r="AA246" s="43"/>
      <c r="AB246" s="43"/>
    </row>
    <row r="247" spans="1:28" s="6" customFormat="1" x14ac:dyDescent="0.25">
      <c r="A247" s="5" t="s">
        <v>19</v>
      </c>
      <c r="B247" s="18" t="s">
        <v>200</v>
      </c>
      <c r="C247" s="19">
        <v>286320000565</v>
      </c>
      <c r="D247" s="18" t="s">
        <v>308</v>
      </c>
      <c r="E247" s="19">
        <v>286320001715</v>
      </c>
      <c r="F247" s="18" t="s">
        <v>310</v>
      </c>
      <c r="G247" s="35" t="s">
        <v>23</v>
      </c>
      <c r="H247" s="35">
        <f>VLOOKUP(E247,[1]Hoja1!$D:$F,3,FALSE)</f>
        <v>26</v>
      </c>
      <c r="I247" s="35">
        <v>0</v>
      </c>
      <c r="J247" s="35">
        <v>26</v>
      </c>
      <c r="K247" s="21">
        <f>VLOOKUP(E247,[2]VICTIMAS!E:F,2,FALSE)</f>
        <v>1</v>
      </c>
      <c r="L247" s="35">
        <f>VLOOKUP(E247,[2]INDIGENAS!E:F,2,FALSE)</f>
        <v>6</v>
      </c>
      <c r="M247" s="35">
        <v>0</v>
      </c>
      <c r="N247" s="21">
        <v>0</v>
      </c>
      <c r="O247" s="21">
        <f t="shared" si="10"/>
        <v>19</v>
      </c>
      <c r="P247" s="21">
        <f>VLOOKUP(E247,'[2]xxxx edad'!C:D,2,FALSE)</f>
        <v>15</v>
      </c>
      <c r="Q247" s="21">
        <f>VLOOKUP(E247,'[2]xxxx edad'!C:E,3,FALSE)</f>
        <v>9</v>
      </c>
      <c r="R247" s="21">
        <f>VLOOKUP(E247,'[2]xxxx edad'!C:F,4,FALSE)</f>
        <v>2</v>
      </c>
      <c r="S247" s="35">
        <f t="shared" si="12"/>
        <v>0</v>
      </c>
      <c r="T247" s="35">
        <v>0</v>
      </c>
      <c r="U247" s="35">
        <v>26</v>
      </c>
      <c r="V247" s="36">
        <v>0</v>
      </c>
      <c r="W247" s="37">
        <v>1</v>
      </c>
      <c r="X247" s="43"/>
      <c r="Y247" s="43" t="s">
        <v>1009</v>
      </c>
      <c r="Z247" s="43"/>
      <c r="AA247" s="43"/>
      <c r="AB247" s="43"/>
    </row>
    <row r="248" spans="1:28" s="6" customFormat="1" x14ac:dyDescent="0.25">
      <c r="A248" s="5" t="s">
        <v>19</v>
      </c>
      <c r="B248" s="18" t="s">
        <v>200</v>
      </c>
      <c r="C248" s="19">
        <v>286320000565</v>
      </c>
      <c r="D248" s="18" t="s">
        <v>308</v>
      </c>
      <c r="E248" s="19">
        <v>286320001731</v>
      </c>
      <c r="F248" s="18" t="s">
        <v>311</v>
      </c>
      <c r="G248" s="35" t="s">
        <v>23</v>
      </c>
      <c r="H248" s="35">
        <f>VLOOKUP(E248,[1]Hoja1!$D:$F,3,FALSE)</f>
        <v>7</v>
      </c>
      <c r="I248" s="35">
        <v>0</v>
      </c>
      <c r="J248" s="35">
        <v>6</v>
      </c>
      <c r="K248" s="21">
        <v>0</v>
      </c>
      <c r="L248" s="35">
        <v>0</v>
      </c>
      <c r="M248" s="35">
        <v>0</v>
      </c>
      <c r="N248" s="21">
        <v>0</v>
      </c>
      <c r="O248" s="21">
        <f t="shared" si="10"/>
        <v>6</v>
      </c>
      <c r="P248" s="21">
        <v>3</v>
      </c>
      <c r="Q248" s="21">
        <f>VLOOKUP(E248,'[2]xxxx edad'!C:E,3,FALSE)</f>
        <v>3</v>
      </c>
      <c r="R248" s="21">
        <f>VLOOKUP(E248,'[2]xxxx edad'!C:F,4,FALSE)</f>
        <v>0</v>
      </c>
      <c r="S248" s="35">
        <f t="shared" si="12"/>
        <v>0</v>
      </c>
      <c r="T248" s="35">
        <v>0</v>
      </c>
      <c r="U248" s="35">
        <v>6</v>
      </c>
      <c r="V248" s="36">
        <v>0</v>
      </c>
      <c r="W248" s="37">
        <v>1</v>
      </c>
      <c r="X248" s="43" t="s">
        <v>1009</v>
      </c>
      <c r="Y248" s="43"/>
      <c r="Z248" s="43"/>
      <c r="AA248" s="43"/>
      <c r="AB248" s="43"/>
    </row>
    <row r="249" spans="1:28" s="6" customFormat="1" x14ac:dyDescent="0.25">
      <c r="A249" s="5" t="s">
        <v>19</v>
      </c>
      <c r="B249" s="18" t="s">
        <v>200</v>
      </c>
      <c r="C249" s="19">
        <v>286320000565</v>
      </c>
      <c r="D249" s="18" t="s">
        <v>308</v>
      </c>
      <c r="E249" s="19">
        <v>286320002177</v>
      </c>
      <c r="F249" s="18" t="s">
        <v>312</v>
      </c>
      <c r="G249" s="35" t="s">
        <v>23</v>
      </c>
      <c r="H249" s="35">
        <f>VLOOKUP(E249,[1]Hoja1!$D:$F,3,FALSE)</f>
        <v>99</v>
      </c>
      <c r="I249" s="35">
        <f>VLOOKUP(E249,[1]Hoja2!$D:$F,3,FALSE)</f>
        <v>99</v>
      </c>
      <c r="J249" s="35">
        <v>99</v>
      </c>
      <c r="K249" s="21">
        <f>VLOOKUP(E249,[2]VICTIMAS!E:F,2,FALSE)</f>
        <v>16</v>
      </c>
      <c r="L249" s="35">
        <f>VLOOKUP(E249,[2]INDIGENAS!E:F,2,FALSE)</f>
        <v>26</v>
      </c>
      <c r="M249" s="35">
        <f>VLOOKUP(E249,[2]DISCAPACIDAD!E:F,2,FALSE)</f>
        <v>2</v>
      </c>
      <c r="N249" s="21">
        <v>0</v>
      </c>
      <c r="O249" s="21">
        <f t="shared" si="10"/>
        <v>55</v>
      </c>
      <c r="P249" s="21">
        <f>VLOOKUP(E249,'[2]xxxx edad'!C:D,2,FALSE)</f>
        <v>15</v>
      </c>
      <c r="Q249" s="21">
        <f>VLOOKUP(E249,'[2]xxxx edad'!C:E,3,FALSE)</f>
        <v>40</v>
      </c>
      <c r="R249" s="21">
        <v>44</v>
      </c>
      <c r="S249" s="35">
        <f t="shared" si="12"/>
        <v>99</v>
      </c>
      <c r="T249" s="35">
        <v>0</v>
      </c>
      <c r="U249" s="35">
        <v>0</v>
      </c>
      <c r="V249" s="36">
        <v>0</v>
      </c>
      <c r="W249" s="37">
        <v>2</v>
      </c>
      <c r="X249" s="43"/>
      <c r="Y249" s="43"/>
      <c r="Z249" s="43" t="s">
        <v>1009</v>
      </c>
      <c r="AA249" s="43"/>
      <c r="AB249" s="43"/>
    </row>
    <row r="250" spans="1:28" s="6" customFormat="1" x14ac:dyDescent="0.25">
      <c r="A250" s="5" t="s">
        <v>19</v>
      </c>
      <c r="B250" s="18" t="s">
        <v>200</v>
      </c>
      <c r="C250" s="19">
        <v>286320000565</v>
      </c>
      <c r="D250" s="18" t="s">
        <v>308</v>
      </c>
      <c r="E250" s="19">
        <v>286320002185</v>
      </c>
      <c r="F250" s="18" t="s">
        <v>313</v>
      </c>
      <c r="G250" s="35" t="s">
        <v>23</v>
      </c>
      <c r="H250" s="35">
        <f>VLOOKUP(E250,[1]Hoja1!$D:$F,3,FALSE)</f>
        <v>8</v>
      </c>
      <c r="I250" s="35">
        <v>0</v>
      </c>
      <c r="J250" s="35">
        <v>5</v>
      </c>
      <c r="K250" s="21">
        <f>VLOOKUP(E250,[2]VICTIMAS!E:F,2,FALSE)</f>
        <v>2</v>
      </c>
      <c r="L250" s="35">
        <v>0</v>
      </c>
      <c r="M250" s="35">
        <v>0</v>
      </c>
      <c r="N250" s="21">
        <v>0</v>
      </c>
      <c r="O250" s="21">
        <f t="shared" si="10"/>
        <v>3</v>
      </c>
      <c r="P250" s="21">
        <v>1</v>
      </c>
      <c r="Q250" s="21">
        <v>4</v>
      </c>
      <c r="R250" s="21">
        <f>VLOOKUP(E250,'[2]xxxx edad'!C:F,4,FALSE)</f>
        <v>0</v>
      </c>
      <c r="S250" s="35">
        <f t="shared" si="12"/>
        <v>0</v>
      </c>
      <c r="T250" s="35">
        <v>0</v>
      </c>
      <c r="U250" s="35">
        <v>5</v>
      </c>
      <c r="V250" s="36">
        <v>0</v>
      </c>
      <c r="W250" s="37">
        <v>1</v>
      </c>
      <c r="X250" s="43" t="s">
        <v>1009</v>
      </c>
      <c r="Y250" s="43"/>
      <c r="Z250" s="43"/>
      <c r="AA250" s="43"/>
      <c r="AB250" s="43"/>
    </row>
    <row r="251" spans="1:28" s="6" customFormat="1" x14ac:dyDescent="0.25">
      <c r="A251" s="5" t="s">
        <v>19</v>
      </c>
      <c r="B251" s="18" t="s">
        <v>200</v>
      </c>
      <c r="C251" s="19">
        <v>286320000565</v>
      </c>
      <c r="D251" s="18" t="s">
        <v>308</v>
      </c>
      <c r="E251" s="19">
        <v>286320002193</v>
      </c>
      <c r="F251" s="18" t="s">
        <v>314</v>
      </c>
      <c r="G251" s="35" t="s">
        <v>23</v>
      </c>
      <c r="H251" s="35">
        <f>VLOOKUP(E251,[1]Hoja1!$D:$F,3,FALSE)</f>
        <v>19</v>
      </c>
      <c r="I251" s="35">
        <v>0</v>
      </c>
      <c r="J251" s="35">
        <v>18</v>
      </c>
      <c r="K251" s="21">
        <f>VLOOKUP(E251,[2]VICTIMAS!E:F,2,FALSE)</f>
        <v>3</v>
      </c>
      <c r="L251" s="35">
        <f>VLOOKUP(E251,[2]INDIGENAS!E:F,2,FALSE)</f>
        <v>2</v>
      </c>
      <c r="M251" s="35">
        <v>0</v>
      </c>
      <c r="N251" s="21">
        <v>0</v>
      </c>
      <c r="O251" s="21">
        <f t="shared" si="10"/>
        <v>13</v>
      </c>
      <c r="P251" s="21">
        <f>VLOOKUP(E251,'[2]xxxx edad'!C:D,2,FALSE)</f>
        <v>12</v>
      </c>
      <c r="Q251" s="21">
        <v>6</v>
      </c>
      <c r="R251" s="21">
        <f>VLOOKUP(E251,'[2]xxxx edad'!C:F,4,FALSE)</f>
        <v>0</v>
      </c>
      <c r="S251" s="35">
        <f t="shared" si="12"/>
        <v>0</v>
      </c>
      <c r="T251" s="35">
        <v>0</v>
      </c>
      <c r="U251" s="35">
        <v>18</v>
      </c>
      <c r="V251" s="36">
        <v>0</v>
      </c>
      <c r="W251" s="37">
        <v>1</v>
      </c>
      <c r="X251" s="43"/>
      <c r="Y251" s="43" t="s">
        <v>1009</v>
      </c>
      <c r="Z251" s="43"/>
      <c r="AA251" s="43"/>
      <c r="AB251" s="43"/>
    </row>
    <row r="252" spans="1:28" s="6" customFormat="1" x14ac:dyDescent="0.25">
      <c r="A252" s="5" t="s">
        <v>19</v>
      </c>
      <c r="B252" s="18" t="s">
        <v>200</v>
      </c>
      <c r="C252" s="19">
        <v>286320000565</v>
      </c>
      <c r="D252" s="18" t="s">
        <v>308</v>
      </c>
      <c r="E252" s="19">
        <v>286569005567</v>
      </c>
      <c r="F252" s="18" t="s">
        <v>315</v>
      </c>
      <c r="G252" s="35" t="s">
        <v>23</v>
      </c>
      <c r="H252" s="35">
        <f>VLOOKUP(E252,[1]Hoja1!$D:$F,3,FALSE)</f>
        <v>7</v>
      </c>
      <c r="I252" s="35">
        <v>0</v>
      </c>
      <c r="J252" s="35">
        <v>7</v>
      </c>
      <c r="K252" s="21">
        <f>VLOOKUP(E252,[2]VICTIMAS!E:F,2,FALSE)</f>
        <v>1</v>
      </c>
      <c r="L252" s="35">
        <v>0</v>
      </c>
      <c r="M252" s="35">
        <v>0</v>
      </c>
      <c r="N252" s="21">
        <v>0</v>
      </c>
      <c r="O252" s="21">
        <f t="shared" si="10"/>
        <v>6</v>
      </c>
      <c r="P252" s="21">
        <f>VLOOKUP(E252,'[2]xxxx edad'!C:D,2,FALSE)</f>
        <v>4</v>
      </c>
      <c r="Q252" s="21">
        <f>VLOOKUP(E252,'[2]xxxx edad'!C:E,3,FALSE)</f>
        <v>2</v>
      </c>
      <c r="R252" s="21">
        <f>VLOOKUP(E252,'[2]xxxx edad'!C:F,4,FALSE)</f>
        <v>1</v>
      </c>
      <c r="S252" s="35">
        <f t="shared" si="12"/>
        <v>0</v>
      </c>
      <c r="T252" s="35">
        <v>0</v>
      </c>
      <c r="U252" s="35">
        <v>7</v>
      </c>
      <c r="V252" s="36">
        <v>0</v>
      </c>
      <c r="W252" s="37">
        <v>1</v>
      </c>
      <c r="X252" s="43" t="s">
        <v>1009</v>
      </c>
      <c r="Y252" s="43"/>
      <c r="Z252" s="43"/>
      <c r="AA252" s="43"/>
      <c r="AB252" s="43"/>
    </row>
    <row r="253" spans="1:28" s="6" customFormat="1" x14ac:dyDescent="0.25">
      <c r="A253" s="5" t="s">
        <v>19</v>
      </c>
      <c r="B253" s="18" t="s">
        <v>200</v>
      </c>
      <c r="C253" s="19">
        <v>286320000875</v>
      </c>
      <c r="D253" s="18" t="s">
        <v>316</v>
      </c>
      <c r="E253" s="19">
        <v>286320000034</v>
      </c>
      <c r="F253" s="18" t="s">
        <v>317</v>
      </c>
      <c r="G253" s="35" t="s">
        <v>23</v>
      </c>
      <c r="H253" s="35">
        <f>VLOOKUP(E253,[1]Hoja1!$D:$F,3,FALSE)</f>
        <v>27</v>
      </c>
      <c r="I253" s="35">
        <f>VLOOKUP(E253,[1]Hoja2!$D:$F,3,FALSE)</f>
        <v>27</v>
      </c>
      <c r="J253" s="35">
        <v>27</v>
      </c>
      <c r="K253" s="21">
        <v>0</v>
      </c>
      <c r="L253" s="35">
        <f>VLOOKUP(E253,[2]INDIGENAS!E:F,2,FALSE)</f>
        <v>1</v>
      </c>
      <c r="M253" s="35">
        <f>VLOOKUP(E253,[2]DISCAPACIDAD!E:F,2,FALSE)</f>
        <v>1</v>
      </c>
      <c r="N253" s="21">
        <f>VLOOKUP(E253,[2]AFROS!E:F,2,FALSE)</f>
        <v>1</v>
      </c>
      <c r="O253" s="21">
        <f t="shared" si="10"/>
        <v>24</v>
      </c>
      <c r="P253" s="21">
        <f>VLOOKUP(E253,'[2]xxxx edad'!C:D,2,FALSE)</f>
        <v>16</v>
      </c>
      <c r="Q253" s="21">
        <f>VLOOKUP(E253,'[2]xxxx edad'!C:E,3,FALSE)</f>
        <v>11</v>
      </c>
      <c r="R253" s="21">
        <f>VLOOKUP(E253,'[2]xxxx edad'!C:F,4,FALSE)</f>
        <v>0</v>
      </c>
      <c r="S253" s="35">
        <f t="shared" si="12"/>
        <v>27</v>
      </c>
      <c r="T253" s="35">
        <v>0</v>
      </c>
      <c r="U253" s="35">
        <v>0</v>
      </c>
      <c r="V253" s="36">
        <v>0</v>
      </c>
      <c r="W253" s="37">
        <v>1</v>
      </c>
      <c r="X253" s="43"/>
      <c r="Y253" s="43" t="s">
        <v>1009</v>
      </c>
      <c r="Z253" s="43"/>
      <c r="AA253" s="43"/>
      <c r="AB253" s="43"/>
    </row>
    <row r="254" spans="1:28" s="6" customFormat="1" x14ac:dyDescent="0.25">
      <c r="A254" s="5" t="s">
        <v>19</v>
      </c>
      <c r="B254" s="18" t="s">
        <v>200</v>
      </c>
      <c r="C254" s="19">
        <v>286320000875</v>
      </c>
      <c r="D254" s="18" t="s">
        <v>316</v>
      </c>
      <c r="E254" s="19">
        <v>286320000875</v>
      </c>
      <c r="F254" s="18" t="s">
        <v>318</v>
      </c>
      <c r="G254" s="35" t="s">
        <v>23</v>
      </c>
      <c r="H254" s="35">
        <f>VLOOKUP(E254,[1]Hoja1!$D:$F,3,FALSE)</f>
        <v>30</v>
      </c>
      <c r="I254" s="35">
        <f>VLOOKUP(E254,[1]Hoja2!$D:$F,3,FALSE)</f>
        <v>30</v>
      </c>
      <c r="J254" s="35">
        <v>30</v>
      </c>
      <c r="K254" s="21">
        <f>VLOOKUP(E254,[2]VICTIMAS!E:F,2,FALSE)</f>
        <v>5</v>
      </c>
      <c r="L254" s="35">
        <v>0</v>
      </c>
      <c r="M254" s="35">
        <v>0</v>
      </c>
      <c r="N254" s="21">
        <v>0</v>
      </c>
      <c r="O254" s="21">
        <f t="shared" si="10"/>
        <v>25</v>
      </c>
      <c r="P254" s="21">
        <f>VLOOKUP(E254,'[2]xxxx edad'!C:D,2,FALSE)</f>
        <v>16</v>
      </c>
      <c r="Q254" s="21">
        <v>14</v>
      </c>
      <c r="R254" s="21">
        <f>VLOOKUP(E254,'[2]xxxx edad'!C:F,4,FALSE)</f>
        <v>0</v>
      </c>
      <c r="S254" s="35">
        <f t="shared" si="12"/>
        <v>30</v>
      </c>
      <c r="T254" s="35">
        <v>0</v>
      </c>
      <c r="U254" s="35">
        <v>0</v>
      </c>
      <c r="V254" s="36">
        <v>0</v>
      </c>
      <c r="W254" s="37">
        <v>1</v>
      </c>
      <c r="X254" s="43"/>
      <c r="Y254" s="43" t="s">
        <v>1009</v>
      </c>
      <c r="Z254" s="43"/>
      <c r="AA254" s="43"/>
      <c r="AB254" s="43"/>
    </row>
    <row r="255" spans="1:28" s="6" customFormat="1" x14ac:dyDescent="0.25">
      <c r="A255" s="5" t="s">
        <v>19</v>
      </c>
      <c r="B255" s="18" t="s">
        <v>200</v>
      </c>
      <c r="C255" s="19">
        <v>286320000875</v>
      </c>
      <c r="D255" s="18" t="s">
        <v>316</v>
      </c>
      <c r="E255" s="19">
        <v>286320001391</v>
      </c>
      <c r="F255" s="18" t="s">
        <v>319</v>
      </c>
      <c r="G255" s="35" t="s">
        <v>23</v>
      </c>
      <c r="H255" s="35">
        <f>VLOOKUP(E255,[1]Hoja1!$D:$F,3,FALSE)</f>
        <v>7</v>
      </c>
      <c r="I255" s="35">
        <f>VLOOKUP(E255,[1]Hoja2!$D:$F,3,FALSE)</f>
        <v>7</v>
      </c>
      <c r="J255" s="35">
        <v>7</v>
      </c>
      <c r="K255" s="21">
        <v>0</v>
      </c>
      <c r="L255" s="35">
        <v>0</v>
      </c>
      <c r="M255" s="35">
        <v>0</v>
      </c>
      <c r="N255" s="21">
        <v>0</v>
      </c>
      <c r="O255" s="21">
        <f t="shared" si="10"/>
        <v>7</v>
      </c>
      <c r="P255" s="21">
        <f>VLOOKUP(E255,'[2]xxxx edad'!C:D,2,FALSE)</f>
        <v>5</v>
      </c>
      <c r="Q255" s="21">
        <f>VLOOKUP(E255,'[2]xxxx edad'!C:E,3,FALSE)</f>
        <v>2</v>
      </c>
      <c r="R255" s="21">
        <f>VLOOKUP(E255,'[2]xxxx edad'!C:F,4,FALSE)</f>
        <v>0</v>
      </c>
      <c r="S255" s="35">
        <f t="shared" si="12"/>
        <v>7</v>
      </c>
      <c r="T255" s="35">
        <v>0</v>
      </c>
      <c r="U255" s="35">
        <v>0</v>
      </c>
      <c r="V255" s="36">
        <v>0</v>
      </c>
      <c r="W255" s="37">
        <v>1</v>
      </c>
      <c r="X255" s="43" t="s">
        <v>1009</v>
      </c>
      <c r="Y255" s="43"/>
      <c r="Z255" s="43"/>
      <c r="AA255" s="43"/>
      <c r="AB255" s="43"/>
    </row>
    <row r="256" spans="1:28" s="6" customFormat="1" x14ac:dyDescent="0.25">
      <c r="A256" s="5" t="s">
        <v>19</v>
      </c>
      <c r="B256" s="18" t="s">
        <v>200</v>
      </c>
      <c r="C256" s="19">
        <v>286320000875</v>
      </c>
      <c r="D256" s="18" t="s">
        <v>316</v>
      </c>
      <c r="E256" s="19">
        <v>286320001651</v>
      </c>
      <c r="F256" s="18" t="s">
        <v>320</v>
      </c>
      <c r="G256" s="35" t="s">
        <v>23</v>
      </c>
      <c r="H256" s="35">
        <f>VLOOKUP(E256,[1]Hoja1!$D:$F,3,FALSE)</f>
        <v>7</v>
      </c>
      <c r="I256" s="35">
        <f>VLOOKUP(E256,[1]Hoja2!$D:$F,3,FALSE)</f>
        <v>7</v>
      </c>
      <c r="J256" s="35">
        <v>7</v>
      </c>
      <c r="K256" s="21">
        <v>0</v>
      </c>
      <c r="L256" s="35">
        <v>0</v>
      </c>
      <c r="M256" s="35">
        <v>0</v>
      </c>
      <c r="N256" s="21">
        <v>0</v>
      </c>
      <c r="O256" s="21">
        <f t="shared" si="10"/>
        <v>7</v>
      </c>
      <c r="P256" s="21">
        <f>VLOOKUP(E256,'[2]xxxx edad'!C:D,2,FALSE)</f>
        <v>2</v>
      </c>
      <c r="Q256" s="21">
        <v>5</v>
      </c>
      <c r="R256" s="21">
        <f>VLOOKUP(E256,'[2]xxxx edad'!C:F,4,FALSE)</f>
        <v>0</v>
      </c>
      <c r="S256" s="35">
        <f t="shared" si="12"/>
        <v>7</v>
      </c>
      <c r="T256" s="35">
        <v>0</v>
      </c>
      <c r="U256" s="35">
        <v>0</v>
      </c>
      <c r="V256" s="36">
        <v>0</v>
      </c>
      <c r="W256" s="37">
        <v>1</v>
      </c>
      <c r="X256" s="43" t="s">
        <v>1009</v>
      </c>
      <c r="Y256" s="43"/>
      <c r="Z256" s="43"/>
      <c r="AA256" s="43"/>
      <c r="AB256" s="43"/>
    </row>
    <row r="257" spans="1:28" s="6" customFormat="1" x14ac:dyDescent="0.25">
      <c r="A257" s="5" t="s">
        <v>19</v>
      </c>
      <c r="B257" s="18" t="s">
        <v>200</v>
      </c>
      <c r="C257" s="19">
        <v>286320000875</v>
      </c>
      <c r="D257" s="18" t="s">
        <v>316</v>
      </c>
      <c r="E257" s="19">
        <v>286320002029</v>
      </c>
      <c r="F257" s="18" t="s">
        <v>321</v>
      </c>
      <c r="G257" s="35" t="s">
        <v>23</v>
      </c>
      <c r="H257" s="35">
        <f>VLOOKUP(E257,[1]Hoja1!$D:$F,3,FALSE)</f>
        <v>12</v>
      </c>
      <c r="I257" s="35">
        <f>VLOOKUP(E257,[1]Hoja2!$D:$F,3,FALSE)</f>
        <v>12</v>
      </c>
      <c r="J257" s="35">
        <v>12</v>
      </c>
      <c r="K257" s="21">
        <v>0</v>
      </c>
      <c r="L257" s="35">
        <f>VLOOKUP(E257,[2]INDIGENAS!E:F,2,FALSE)</f>
        <v>1</v>
      </c>
      <c r="M257" s="35">
        <v>0</v>
      </c>
      <c r="N257" s="21">
        <v>0</v>
      </c>
      <c r="O257" s="21">
        <f t="shared" si="10"/>
        <v>11</v>
      </c>
      <c r="P257" s="21">
        <f>VLOOKUP(E257,'[2]xxxx edad'!C:D,2,FALSE)</f>
        <v>7</v>
      </c>
      <c r="Q257" s="21">
        <f>VLOOKUP(E257,'[2]xxxx edad'!C:E,3,FALSE)</f>
        <v>5</v>
      </c>
      <c r="R257" s="21">
        <f>VLOOKUP(E257,'[2]xxxx edad'!C:F,4,FALSE)</f>
        <v>0</v>
      </c>
      <c r="S257" s="35">
        <f t="shared" si="12"/>
        <v>12</v>
      </c>
      <c r="T257" s="35">
        <v>0</v>
      </c>
      <c r="U257" s="35">
        <v>0</v>
      </c>
      <c r="V257" s="36">
        <v>0</v>
      </c>
      <c r="W257" s="37">
        <v>1</v>
      </c>
      <c r="X257" s="43"/>
      <c r="Y257" s="43" t="s">
        <v>1009</v>
      </c>
      <c r="Z257" s="43"/>
      <c r="AA257" s="43"/>
      <c r="AB257" s="43"/>
    </row>
    <row r="258" spans="1:28" s="6" customFormat="1" x14ac:dyDescent="0.25">
      <c r="A258" s="5" t="s">
        <v>19</v>
      </c>
      <c r="B258" s="18" t="s">
        <v>200</v>
      </c>
      <c r="C258" s="19">
        <v>286320000875</v>
      </c>
      <c r="D258" s="18" t="s">
        <v>316</v>
      </c>
      <c r="E258" s="19">
        <v>286320002240</v>
      </c>
      <c r="F258" s="18" t="s">
        <v>322</v>
      </c>
      <c r="G258" s="35" t="s">
        <v>23</v>
      </c>
      <c r="H258" s="35">
        <f>VLOOKUP(E258,[1]Hoja1!$D:$F,3,FALSE)</f>
        <v>7</v>
      </c>
      <c r="I258" s="35">
        <f>VLOOKUP(E258,[1]Hoja2!$D:$F,3,FALSE)</f>
        <v>7</v>
      </c>
      <c r="J258" s="35">
        <v>7</v>
      </c>
      <c r="K258" s="21">
        <f>VLOOKUP(E258,[2]VICTIMAS!E:F,2,FALSE)</f>
        <v>1</v>
      </c>
      <c r="L258" s="35">
        <v>0</v>
      </c>
      <c r="M258" s="35">
        <v>0</v>
      </c>
      <c r="N258" s="21">
        <v>0</v>
      </c>
      <c r="O258" s="21">
        <f t="shared" si="10"/>
        <v>6</v>
      </c>
      <c r="P258" s="21">
        <f>VLOOKUP(E258,'[2]xxxx edad'!C:D,2,FALSE)</f>
        <v>3</v>
      </c>
      <c r="Q258" s="21">
        <f>VLOOKUP(E258,'[2]xxxx edad'!C:E,3,FALSE)</f>
        <v>3</v>
      </c>
      <c r="R258" s="21">
        <v>1</v>
      </c>
      <c r="S258" s="35">
        <f t="shared" si="12"/>
        <v>7</v>
      </c>
      <c r="T258" s="35">
        <v>0</v>
      </c>
      <c r="U258" s="35">
        <v>0</v>
      </c>
      <c r="V258" s="36">
        <v>0</v>
      </c>
      <c r="W258" s="37">
        <v>1</v>
      </c>
      <c r="X258" s="43" t="s">
        <v>1009</v>
      </c>
      <c r="Y258" s="43"/>
      <c r="Z258" s="43"/>
      <c r="AA258" s="43"/>
      <c r="AB258" s="43"/>
    </row>
    <row r="259" spans="1:28" s="6" customFormat="1" x14ac:dyDescent="0.25">
      <c r="A259" s="5" t="s">
        <v>19</v>
      </c>
      <c r="B259" s="18" t="s">
        <v>200</v>
      </c>
      <c r="C259" s="19">
        <v>286320000875</v>
      </c>
      <c r="D259" s="18" t="s">
        <v>316</v>
      </c>
      <c r="E259" s="19">
        <v>286320001162</v>
      </c>
      <c r="F259" s="18" t="s">
        <v>323</v>
      </c>
      <c r="G259" s="35" t="s">
        <v>23</v>
      </c>
      <c r="H259" s="35">
        <f>VLOOKUP(E259,[1]Hoja1!$D:$F,3,FALSE)</f>
        <v>7</v>
      </c>
      <c r="I259" s="35">
        <v>0</v>
      </c>
      <c r="J259" s="35">
        <v>6</v>
      </c>
      <c r="K259" s="21">
        <f>VLOOKUP(E259,[2]VICTIMAS!E:F,2,FALSE)</f>
        <v>1</v>
      </c>
      <c r="L259" s="35">
        <v>0</v>
      </c>
      <c r="M259" s="35">
        <v>0</v>
      </c>
      <c r="N259" s="21">
        <v>0</v>
      </c>
      <c r="O259" s="21">
        <f t="shared" ref="O259:O322" si="13">J259-(K259+L259+M259+N259)</f>
        <v>5</v>
      </c>
      <c r="P259" s="21">
        <v>2</v>
      </c>
      <c r="Q259" s="21">
        <f>VLOOKUP(E259,'[2]xxxx edad'!C:E,3,FALSE)</f>
        <v>4</v>
      </c>
      <c r="R259" s="21">
        <f>VLOOKUP(E259,'[2]xxxx edad'!C:F,4,FALSE)</f>
        <v>0</v>
      </c>
      <c r="S259" s="35">
        <f t="shared" ref="S259:S281" si="14">I259</f>
        <v>0</v>
      </c>
      <c r="T259" s="35">
        <v>0</v>
      </c>
      <c r="U259" s="35">
        <v>6</v>
      </c>
      <c r="V259" s="36">
        <v>0</v>
      </c>
      <c r="W259" s="37">
        <v>1</v>
      </c>
      <c r="X259" s="43" t="s">
        <v>1009</v>
      </c>
      <c r="Y259" s="43"/>
      <c r="Z259" s="43"/>
      <c r="AA259" s="43"/>
      <c r="AB259" s="43"/>
    </row>
    <row r="260" spans="1:28" s="6" customFormat="1" x14ac:dyDescent="0.25">
      <c r="A260" s="5" t="s">
        <v>19</v>
      </c>
      <c r="B260" s="18" t="s">
        <v>200</v>
      </c>
      <c r="C260" s="19">
        <v>286320000883</v>
      </c>
      <c r="D260" s="18" t="s">
        <v>324</v>
      </c>
      <c r="E260" s="19">
        <v>286320000328</v>
      </c>
      <c r="F260" s="18" t="s">
        <v>325</v>
      </c>
      <c r="G260" s="35" t="s">
        <v>23</v>
      </c>
      <c r="H260" s="35">
        <f>VLOOKUP(E260,[1]Hoja1!$D:$F,3,FALSE)</f>
        <v>10</v>
      </c>
      <c r="I260" s="35">
        <f>VLOOKUP(E260,[1]Hoja2!$D:$F,3,FALSE)</f>
        <v>10</v>
      </c>
      <c r="J260" s="35">
        <v>10</v>
      </c>
      <c r="K260" s="21">
        <f>VLOOKUP(E260,[2]VICTIMAS!E:F,2,FALSE)</f>
        <v>1</v>
      </c>
      <c r="L260" s="35">
        <v>0</v>
      </c>
      <c r="M260" s="35">
        <v>0</v>
      </c>
      <c r="N260" s="21">
        <v>0</v>
      </c>
      <c r="O260" s="21">
        <f t="shared" si="13"/>
        <v>9</v>
      </c>
      <c r="P260" s="21">
        <f>VLOOKUP(E260,'[2]xxxx edad'!C:D,2,FALSE)</f>
        <v>6</v>
      </c>
      <c r="Q260" s="21">
        <f>VLOOKUP(E260,'[2]xxxx edad'!C:E,3,FALSE)</f>
        <v>3</v>
      </c>
      <c r="R260" s="21">
        <v>1</v>
      </c>
      <c r="S260" s="35">
        <f t="shared" si="14"/>
        <v>10</v>
      </c>
      <c r="T260" s="35">
        <v>0</v>
      </c>
      <c r="U260" s="35">
        <v>0</v>
      </c>
      <c r="V260" s="36">
        <v>0</v>
      </c>
      <c r="W260" s="37">
        <v>1</v>
      </c>
      <c r="X260" s="43" t="s">
        <v>1009</v>
      </c>
      <c r="Y260" s="43"/>
      <c r="Z260" s="43"/>
      <c r="AA260" s="43"/>
      <c r="AB260" s="43"/>
    </row>
    <row r="261" spans="1:28" s="6" customFormat="1" x14ac:dyDescent="0.25">
      <c r="A261" s="5" t="s">
        <v>19</v>
      </c>
      <c r="B261" s="18" t="s">
        <v>200</v>
      </c>
      <c r="C261" s="19">
        <v>286320000883</v>
      </c>
      <c r="D261" s="18" t="s">
        <v>324</v>
      </c>
      <c r="E261" s="19">
        <v>286320000557</v>
      </c>
      <c r="F261" s="18" t="s">
        <v>326</v>
      </c>
      <c r="G261" s="35" t="s">
        <v>23</v>
      </c>
      <c r="H261" s="35">
        <f>VLOOKUP(E261,[1]Hoja1!$D:$F,3,FALSE)</f>
        <v>11</v>
      </c>
      <c r="I261" s="35">
        <f>VLOOKUP(E261,[1]Hoja2!$D:$F,3,FALSE)</f>
        <v>11</v>
      </c>
      <c r="J261" s="35">
        <v>11</v>
      </c>
      <c r="K261" s="21">
        <v>0</v>
      </c>
      <c r="L261" s="35">
        <v>0</v>
      </c>
      <c r="M261" s="35">
        <v>0</v>
      </c>
      <c r="N261" s="21">
        <v>0</v>
      </c>
      <c r="O261" s="21">
        <f t="shared" si="13"/>
        <v>11</v>
      </c>
      <c r="P261" s="21">
        <f>VLOOKUP(E261,'[2]xxxx edad'!C:D,2,FALSE)</f>
        <v>5</v>
      </c>
      <c r="Q261" s="21">
        <f>VLOOKUP(E261,'[2]xxxx edad'!C:E,3,FALSE)</f>
        <v>4</v>
      </c>
      <c r="R261" s="21">
        <v>2</v>
      </c>
      <c r="S261" s="35">
        <f t="shared" si="14"/>
        <v>11</v>
      </c>
      <c r="T261" s="35">
        <v>0</v>
      </c>
      <c r="U261" s="35">
        <v>0</v>
      </c>
      <c r="V261" s="36">
        <v>0</v>
      </c>
      <c r="W261" s="37">
        <v>1</v>
      </c>
      <c r="X261" s="43"/>
      <c r="Y261" s="43" t="s">
        <v>1009</v>
      </c>
      <c r="Z261" s="43"/>
      <c r="AA261" s="43"/>
      <c r="AB261" s="43"/>
    </row>
    <row r="262" spans="1:28" s="6" customFormat="1" x14ac:dyDescent="0.25">
      <c r="A262" s="5" t="s">
        <v>19</v>
      </c>
      <c r="B262" s="18" t="s">
        <v>200</v>
      </c>
      <c r="C262" s="19">
        <v>286320000883</v>
      </c>
      <c r="D262" s="18" t="s">
        <v>324</v>
      </c>
      <c r="E262" s="19">
        <v>286320000883</v>
      </c>
      <c r="F262" s="18" t="s">
        <v>327</v>
      </c>
      <c r="G262" s="35" t="s">
        <v>23</v>
      </c>
      <c r="H262" s="35">
        <f>VLOOKUP(E262,[1]Hoja1!$D:$F,3,FALSE)</f>
        <v>189</v>
      </c>
      <c r="I262" s="35">
        <f>VLOOKUP(E262,[1]Hoja2!$D:$F,3,FALSE)</f>
        <v>189</v>
      </c>
      <c r="J262" s="35">
        <v>189</v>
      </c>
      <c r="K262" s="21">
        <f>VLOOKUP(E262,[2]VICTIMAS!E:F,2,FALSE)</f>
        <v>39</v>
      </c>
      <c r="L262" s="35">
        <f>VLOOKUP(E262,[2]INDIGENAS!E:F,2,FALSE)</f>
        <v>12</v>
      </c>
      <c r="M262" s="35">
        <f>VLOOKUP(E262,[2]DISCAPACIDAD!E:F,2,FALSE)</f>
        <v>4</v>
      </c>
      <c r="N262" s="21">
        <v>0</v>
      </c>
      <c r="O262" s="21">
        <f t="shared" si="13"/>
        <v>134</v>
      </c>
      <c r="P262" s="21">
        <f>VLOOKUP(E262,'[2]xxxx edad'!C:D,2,FALSE)</f>
        <v>18</v>
      </c>
      <c r="Q262" s="21">
        <f>VLOOKUP(E262,'[2]xxxx edad'!C:E,3,FALSE)</f>
        <v>72</v>
      </c>
      <c r="R262" s="21">
        <v>99</v>
      </c>
      <c r="S262" s="35">
        <f t="shared" si="14"/>
        <v>189</v>
      </c>
      <c r="T262" s="35">
        <v>0</v>
      </c>
      <c r="U262" s="35">
        <v>0</v>
      </c>
      <c r="V262" s="36">
        <v>0</v>
      </c>
      <c r="W262" s="37">
        <v>3</v>
      </c>
      <c r="X262" s="43"/>
      <c r="Y262" s="43"/>
      <c r="Z262" s="43"/>
      <c r="AA262" s="43" t="s">
        <v>1009</v>
      </c>
      <c r="AB262" s="43"/>
    </row>
    <row r="263" spans="1:28" s="6" customFormat="1" x14ac:dyDescent="0.25">
      <c r="A263" s="5" t="s">
        <v>19</v>
      </c>
      <c r="B263" s="18" t="s">
        <v>200</v>
      </c>
      <c r="C263" s="19">
        <v>286320000883</v>
      </c>
      <c r="D263" s="18" t="s">
        <v>324</v>
      </c>
      <c r="E263" s="19">
        <v>286320001499</v>
      </c>
      <c r="F263" s="18" t="s">
        <v>328</v>
      </c>
      <c r="G263" s="35" t="s">
        <v>23</v>
      </c>
      <c r="H263" s="35">
        <f>VLOOKUP(E263,[1]Hoja1!$D:$F,3,FALSE)</f>
        <v>8</v>
      </c>
      <c r="I263" s="35">
        <f>VLOOKUP(E263,[1]Hoja2!$D:$F,3,FALSE)</f>
        <v>8</v>
      </c>
      <c r="J263" s="35">
        <v>8</v>
      </c>
      <c r="K263" s="21">
        <v>0</v>
      </c>
      <c r="L263" s="35">
        <v>0</v>
      </c>
      <c r="M263" s="35">
        <v>0</v>
      </c>
      <c r="N263" s="21">
        <v>0</v>
      </c>
      <c r="O263" s="21">
        <f t="shared" si="13"/>
        <v>8</v>
      </c>
      <c r="P263" s="21">
        <f>VLOOKUP(E263,'[2]xxxx edad'!C:D,2,FALSE)</f>
        <v>2</v>
      </c>
      <c r="Q263" s="21">
        <f>VLOOKUP(E263,'[2]xxxx edad'!C:E,3,FALSE)</f>
        <v>3</v>
      </c>
      <c r="R263" s="21">
        <v>3</v>
      </c>
      <c r="S263" s="35">
        <f t="shared" si="14"/>
        <v>8</v>
      </c>
      <c r="T263" s="35">
        <v>0</v>
      </c>
      <c r="U263" s="35">
        <v>0</v>
      </c>
      <c r="V263" s="36">
        <v>0</v>
      </c>
      <c r="W263" s="37">
        <v>1</v>
      </c>
      <c r="X263" s="43" t="s">
        <v>1009</v>
      </c>
      <c r="Y263" s="43"/>
      <c r="Z263" s="43"/>
      <c r="AA263" s="43"/>
      <c r="AB263" s="43"/>
    </row>
    <row r="264" spans="1:28" s="6" customFormat="1" x14ac:dyDescent="0.25">
      <c r="A264" s="5" t="s">
        <v>19</v>
      </c>
      <c r="B264" s="18" t="s">
        <v>200</v>
      </c>
      <c r="C264" s="19">
        <v>286320000883</v>
      </c>
      <c r="D264" s="18" t="s">
        <v>324</v>
      </c>
      <c r="E264" s="19">
        <v>286320001511</v>
      </c>
      <c r="F264" s="18" t="s">
        <v>329</v>
      </c>
      <c r="G264" s="35" t="s">
        <v>23</v>
      </c>
      <c r="H264" s="35">
        <f>VLOOKUP(E264,[1]Hoja1!$D:$F,3,FALSE)</f>
        <v>12</v>
      </c>
      <c r="I264" s="35">
        <f>VLOOKUP(E264,[1]Hoja2!$D:$F,3,FALSE)</f>
        <v>12</v>
      </c>
      <c r="J264" s="35">
        <v>12</v>
      </c>
      <c r="K264" s="21">
        <v>0</v>
      </c>
      <c r="L264" s="35">
        <f>VLOOKUP(E264,[2]INDIGENAS!E:F,2,FALSE)</f>
        <v>2</v>
      </c>
      <c r="M264" s="35">
        <v>0</v>
      </c>
      <c r="N264" s="21">
        <v>0</v>
      </c>
      <c r="O264" s="21">
        <f t="shared" si="13"/>
        <v>10</v>
      </c>
      <c r="P264" s="21">
        <f>VLOOKUP(E264,'[2]xxxx edad'!C:D,2,FALSE)</f>
        <v>5</v>
      </c>
      <c r="Q264" s="21">
        <f>VLOOKUP(E264,'[2]xxxx edad'!C:E,3,FALSE)</f>
        <v>6</v>
      </c>
      <c r="R264" s="21">
        <v>1</v>
      </c>
      <c r="S264" s="35">
        <f t="shared" si="14"/>
        <v>12</v>
      </c>
      <c r="T264" s="35">
        <v>0</v>
      </c>
      <c r="U264" s="35">
        <v>0</v>
      </c>
      <c r="V264" s="36">
        <v>0</v>
      </c>
      <c r="W264" s="37">
        <v>1</v>
      </c>
      <c r="X264" s="43"/>
      <c r="Y264" s="43" t="s">
        <v>1009</v>
      </c>
      <c r="Z264" s="43"/>
      <c r="AA264" s="43"/>
      <c r="AB264" s="43"/>
    </row>
    <row r="265" spans="1:28" s="6" customFormat="1" x14ac:dyDescent="0.25">
      <c r="A265" s="5" t="s">
        <v>19</v>
      </c>
      <c r="B265" s="18" t="s">
        <v>200</v>
      </c>
      <c r="C265" s="19">
        <v>286320000883</v>
      </c>
      <c r="D265" s="18" t="s">
        <v>324</v>
      </c>
      <c r="E265" s="19">
        <v>286320001707</v>
      </c>
      <c r="F265" s="18" t="s">
        <v>330</v>
      </c>
      <c r="G265" s="35" t="s">
        <v>23</v>
      </c>
      <c r="H265" s="35">
        <f>VLOOKUP(E265,[1]Hoja1!$D:$F,3,FALSE)</f>
        <v>13</v>
      </c>
      <c r="I265" s="35">
        <f>VLOOKUP(E265,[1]Hoja2!$D:$F,3,FALSE)</f>
        <v>13</v>
      </c>
      <c r="J265" s="35">
        <v>13</v>
      </c>
      <c r="K265" s="21">
        <f>VLOOKUP(E265,[2]VICTIMAS!E:F,2,FALSE)</f>
        <v>1</v>
      </c>
      <c r="L265" s="35">
        <v>0</v>
      </c>
      <c r="M265" s="35">
        <v>0</v>
      </c>
      <c r="N265" s="21">
        <v>0</v>
      </c>
      <c r="O265" s="21">
        <f t="shared" si="13"/>
        <v>12</v>
      </c>
      <c r="P265" s="21">
        <f>VLOOKUP(E265,'[2]xxxx edad'!C:D,2,FALSE)</f>
        <v>6</v>
      </c>
      <c r="Q265" s="21">
        <f>VLOOKUP(E265,'[2]xxxx edad'!C:E,3,FALSE)</f>
        <v>6</v>
      </c>
      <c r="R265" s="21">
        <v>1</v>
      </c>
      <c r="S265" s="35">
        <f t="shared" si="14"/>
        <v>13</v>
      </c>
      <c r="T265" s="35">
        <v>0</v>
      </c>
      <c r="U265" s="35">
        <v>0</v>
      </c>
      <c r="V265" s="36">
        <v>0</v>
      </c>
      <c r="W265" s="37">
        <v>1</v>
      </c>
      <c r="X265" s="43"/>
      <c r="Y265" s="43" t="s">
        <v>1009</v>
      </c>
      <c r="Z265" s="43"/>
      <c r="AA265" s="43"/>
      <c r="AB265" s="43"/>
    </row>
    <row r="266" spans="1:28" s="6" customFormat="1" x14ac:dyDescent="0.25">
      <c r="A266" s="5" t="s">
        <v>19</v>
      </c>
      <c r="B266" s="18" t="s">
        <v>200</v>
      </c>
      <c r="C266" s="19">
        <v>286320000883</v>
      </c>
      <c r="D266" s="18" t="s">
        <v>324</v>
      </c>
      <c r="E266" s="19">
        <v>286320001871</v>
      </c>
      <c r="F266" s="18" t="s">
        <v>331</v>
      </c>
      <c r="G266" s="35" t="s">
        <v>23</v>
      </c>
      <c r="H266" s="35">
        <f>VLOOKUP(E266,[1]Hoja1!$D:$F,3,FALSE)</f>
        <v>10</v>
      </c>
      <c r="I266" s="35">
        <f>VLOOKUP(E266,[1]Hoja2!$D:$F,3,FALSE)</f>
        <v>10</v>
      </c>
      <c r="J266" s="35">
        <v>10</v>
      </c>
      <c r="K266" s="21">
        <f>VLOOKUP(E266,[2]VICTIMAS!E:F,2,FALSE)</f>
        <v>1</v>
      </c>
      <c r="L266" s="35">
        <v>0</v>
      </c>
      <c r="M266" s="35">
        <f>VLOOKUP(E266,[2]DISCAPACIDAD!E:F,2,FALSE)</f>
        <v>2</v>
      </c>
      <c r="N266" s="21">
        <v>0</v>
      </c>
      <c r="O266" s="21">
        <f t="shared" si="13"/>
        <v>7</v>
      </c>
      <c r="P266" s="21">
        <f>VLOOKUP(E266,'[2]xxxx edad'!C:D,2,FALSE)</f>
        <v>5</v>
      </c>
      <c r="Q266" s="21">
        <f>VLOOKUP(E266,'[2]xxxx edad'!C:E,3,FALSE)</f>
        <v>3</v>
      </c>
      <c r="R266" s="21">
        <v>2</v>
      </c>
      <c r="S266" s="35">
        <f t="shared" si="14"/>
        <v>10</v>
      </c>
      <c r="T266" s="35">
        <v>0</v>
      </c>
      <c r="U266" s="35">
        <v>0</v>
      </c>
      <c r="V266" s="36">
        <v>0</v>
      </c>
      <c r="W266" s="37">
        <v>1</v>
      </c>
      <c r="X266" s="43" t="s">
        <v>1009</v>
      </c>
      <c r="Y266" s="43"/>
      <c r="Z266" s="43"/>
      <c r="AA266" s="43"/>
      <c r="AB266" s="43"/>
    </row>
    <row r="267" spans="1:28" s="6" customFormat="1" x14ac:dyDescent="0.25">
      <c r="A267" s="5" t="s">
        <v>19</v>
      </c>
      <c r="B267" s="18" t="s">
        <v>200</v>
      </c>
      <c r="C267" s="19">
        <v>286320000883</v>
      </c>
      <c r="D267" s="18" t="s">
        <v>324</v>
      </c>
      <c r="E267" s="19">
        <v>286320002142</v>
      </c>
      <c r="F267" s="18" t="s">
        <v>332</v>
      </c>
      <c r="G267" s="35" t="s">
        <v>23</v>
      </c>
      <c r="H267" s="35">
        <f>VLOOKUP(E267,[1]Hoja1!$D:$F,3,FALSE)</f>
        <v>3</v>
      </c>
      <c r="I267" s="35">
        <f>VLOOKUP(E267,[1]Hoja2!$D:$F,3,FALSE)</f>
        <v>3</v>
      </c>
      <c r="J267" s="35">
        <v>3</v>
      </c>
      <c r="K267" s="21">
        <v>0</v>
      </c>
      <c r="L267" s="35">
        <v>0</v>
      </c>
      <c r="M267" s="35">
        <v>0</v>
      </c>
      <c r="N267" s="21">
        <v>0</v>
      </c>
      <c r="O267" s="21">
        <f t="shared" si="13"/>
        <v>3</v>
      </c>
      <c r="P267" s="21">
        <f>VLOOKUP(E267,'[2]xxxx edad'!C:D,2,FALSE)</f>
        <v>2</v>
      </c>
      <c r="Q267" s="21">
        <f>VLOOKUP(E267,'[2]xxxx edad'!C:E,3,FALSE)</f>
        <v>0</v>
      </c>
      <c r="R267" s="21">
        <v>1</v>
      </c>
      <c r="S267" s="35">
        <f t="shared" si="14"/>
        <v>3</v>
      </c>
      <c r="T267" s="35">
        <v>0</v>
      </c>
      <c r="U267" s="35">
        <v>0</v>
      </c>
      <c r="V267" s="36">
        <v>0</v>
      </c>
      <c r="W267" s="37">
        <v>1</v>
      </c>
      <c r="X267" s="43" t="s">
        <v>1009</v>
      </c>
      <c r="Y267" s="43"/>
      <c r="Z267" s="43"/>
      <c r="AA267" s="43"/>
      <c r="AB267" s="43"/>
    </row>
    <row r="268" spans="1:28" s="6" customFormat="1" x14ac:dyDescent="0.25">
      <c r="A268" s="5" t="s">
        <v>19</v>
      </c>
      <c r="B268" s="18" t="s">
        <v>200</v>
      </c>
      <c r="C268" s="19">
        <v>286320000883</v>
      </c>
      <c r="D268" s="18" t="s">
        <v>324</v>
      </c>
      <c r="E268" s="19">
        <v>486320000068</v>
      </c>
      <c r="F268" s="18" t="s">
        <v>333</v>
      </c>
      <c r="G268" s="35" t="s">
        <v>23</v>
      </c>
      <c r="H268" s="35">
        <f>VLOOKUP(E268,[1]Hoja1!$D:$F,3,FALSE)</f>
        <v>13</v>
      </c>
      <c r="I268" s="35">
        <f>VLOOKUP(E268,[1]Hoja2!$D:$F,3,FALSE)</f>
        <v>13</v>
      </c>
      <c r="J268" s="35">
        <v>13</v>
      </c>
      <c r="K268" s="21">
        <v>0</v>
      </c>
      <c r="L268" s="35">
        <v>0</v>
      </c>
      <c r="M268" s="35">
        <v>0</v>
      </c>
      <c r="N268" s="21">
        <v>0</v>
      </c>
      <c r="O268" s="21">
        <f t="shared" si="13"/>
        <v>13</v>
      </c>
      <c r="P268" s="21">
        <f>VLOOKUP(E268,'[2]xxxx edad'!C:D,2,FALSE)</f>
        <v>8</v>
      </c>
      <c r="Q268" s="21">
        <f>VLOOKUP(E268,'[2]xxxx edad'!C:E,3,FALSE)</f>
        <v>3</v>
      </c>
      <c r="R268" s="21">
        <v>2</v>
      </c>
      <c r="S268" s="35">
        <f t="shared" si="14"/>
        <v>13</v>
      </c>
      <c r="T268" s="35">
        <v>0</v>
      </c>
      <c r="U268" s="35">
        <v>0</v>
      </c>
      <c r="V268" s="36">
        <v>0</v>
      </c>
      <c r="W268" s="37">
        <v>1</v>
      </c>
      <c r="X268" s="43"/>
      <c r="Y268" s="43" t="s">
        <v>1009</v>
      </c>
      <c r="Z268" s="43"/>
      <c r="AA268" s="43"/>
      <c r="AB268" s="43"/>
    </row>
    <row r="269" spans="1:28" s="6" customFormat="1" x14ac:dyDescent="0.25">
      <c r="A269" s="5" t="s">
        <v>19</v>
      </c>
      <c r="B269" s="18" t="s">
        <v>200</v>
      </c>
      <c r="C269" s="19">
        <v>286320000883</v>
      </c>
      <c r="D269" s="18" t="s">
        <v>324</v>
      </c>
      <c r="E269" s="19">
        <v>486320000092</v>
      </c>
      <c r="F269" s="18" t="s">
        <v>334</v>
      </c>
      <c r="G269" s="35" t="s">
        <v>23</v>
      </c>
      <c r="H269" s="35">
        <f>VLOOKUP(E269,[1]Hoja1!$D:$F,3,FALSE)</f>
        <v>5</v>
      </c>
      <c r="I269" s="35">
        <f>VLOOKUP(E269,[1]Hoja2!$D:$F,3,FALSE)</f>
        <v>5</v>
      </c>
      <c r="J269" s="35">
        <v>5</v>
      </c>
      <c r="K269" s="21">
        <v>0</v>
      </c>
      <c r="L269" s="35">
        <v>0</v>
      </c>
      <c r="M269" s="35">
        <v>0</v>
      </c>
      <c r="N269" s="21">
        <v>0</v>
      </c>
      <c r="O269" s="21">
        <f t="shared" si="13"/>
        <v>5</v>
      </c>
      <c r="P269" s="21">
        <f>VLOOKUP(E269,'[2]xxxx edad'!C:D,2,FALSE)</f>
        <v>3</v>
      </c>
      <c r="Q269" s="21">
        <f>VLOOKUP(E269,'[2]xxxx edad'!C:E,3,FALSE)</f>
        <v>1</v>
      </c>
      <c r="R269" s="21">
        <v>1</v>
      </c>
      <c r="S269" s="35">
        <f t="shared" si="14"/>
        <v>5</v>
      </c>
      <c r="T269" s="35">
        <v>0</v>
      </c>
      <c r="U269" s="35">
        <v>0</v>
      </c>
      <c r="V269" s="36">
        <v>0</v>
      </c>
      <c r="W269" s="37">
        <v>1</v>
      </c>
      <c r="X269" s="43" t="s">
        <v>1009</v>
      </c>
      <c r="Y269" s="43"/>
      <c r="Z269" s="43"/>
      <c r="AA269" s="43"/>
      <c r="AB269" s="43"/>
    </row>
    <row r="270" spans="1:28" s="6" customFormat="1" x14ac:dyDescent="0.25">
      <c r="A270" s="5" t="s">
        <v>19</v>
      </c>
      <c r="B270" s="18" t="s">
        <v>200</v>
      </c>
      <c r="C270" s="19">
        <v>286320000883</v>
      </c>
      <c r="D270" s="18" t="s">
        <v>324</v>
      </c>
      <c r="E270" s="19">
        <v>486320001978</v>
      </c>
      <c r="F270" s="18" t="s">
        <v>335</v>
      </c>
      <c r="G270" s="35" t="s">
        <v>23</v>
      </c>
      <c r="H270" s="35">
        <f>VLOOKUP(E270,[1]Hoja1!$D:$F,3,FALSE)</f>
        <v>12</v>
      </c>
      <c r="I270" s="35">
        <v>0</v>
      </c>
      <c r="J270" s="35">
        <v>12</v>
      </c>
      <c r="K270" s="21">
        <f>VLOOKUP(E270,[2]VICTIMAS!E:F,2,FALSE)</f>
        <v>2</v>
      </c>
      <c r="L270" s="35">
        <v>0</v>
      </c>
      <c r="M270" s="35">
        <v>0</v>
      </c>
      <c r="N270" s="21">
        <v>0</v>
      </c>
      <c r="O270" s="21">
        <f t="shared" si="13"/>
        <v>10</v>
      </c>
      <c r="P270" s="21">
        <f>VLOOKUP(E270,'[2]xxxx edad'!C:D,2,FALSE)</f>
        <v>4</v>
      </c>
      <c r="Q270" s="21">
        <f>VLOOKUP(E270,'[2]xxxx edad'!C:E,3,FALSE)</f>
        <v>7</v>
      </c>
      <c r="R270" s="21">
        <v>1</v>
      </c>
      <c r="S270" s="35">
        <f t="shared" si="14"/>
        <v>0</v>
      </c>
      <c r="T270" s="35">
        <v>0</v>
      </c>
      <c r="U270" s="35">
        <v>12</v>
      </c>
      <c r="V270" s="36">
        <v>0</v>
      </c>
      <c r="W270" s="37">
        <v>1</v>
      </c>
      <c r="X270" s="43"/>
      <c r="Y270" s="43" t="s">
        <v>1009</v>
      </c>
      <c r="Z270" s="43"/>
      <c r="AA270" s="43"/>
      <c r="AB270" s="43"/>
    </row>
    <row r="271" spans="1:28" s="6" customFormat="1" x14ac:dyDescent="0.25">
      <c r="A271" s="5" t="s">
        <v>19</v>
      </c>
      <c r="B271" s="18" t="s">
        <v>200</v>
      </c>
      <c r="C271" s="19">
        <v>286320001839</v>
      </c>
      <c r="D271" s="18" t="s">
        <v>336</v>
      </c>
      <c r="E271" s="19">
        <v>286320001545</v>
      </c>
      <c r="F271" s="18" t="s">
        <v>337</v>
      </c>
      <c r="G271" s="35" t="s">
        <v>23</v>
      </c>
      <c r="H271" s="35">
        <f>VLOOKUP(E271,[1]Hoja1!$D:$F,3,FALSE)</f>
        <v>30</v>
      </c>
      <c r="I271" s="35">
        <f>VLOOKUP(E271,[1]Hoja2!$D:$F,3,FALSE)</f>
        <v>30</v>
      </c>
      <c r="J271" s="35">
        <v>30</v>
      </c>
      <c r="K271" s="21">
        <f>VLOOKUP(E271,[2]VICTIMAS!E:F,2,FALSE)</f>
        <v>17</v>
      </c>
      <c r="L271" s="35">
        <f>VLOOKUP(E271,[2]INDIGENAS!E:F,2,FALSE)</f>
        <v>5</v>
      </c>
      <c r="M271" s="35">
        <f>VLOOKUP(E271,[2]DISCAPACIDAD!E:F,2,FALSE)</f>
        <v>2</v>
      </c>
      <c r="N271" s="21">
        <v>0</v>
      </c>
      <c r="O271" s="21">
        <f t="shared" si="13"/>
        <v>6</v>
      </c>
      <c r="P271" s="21">
        <f>VLOOKUP(E271,'[2]xxxx edad'!C:D,2,FALSE)</f>
        <v>16</v>
      </c>
      <c r="Q271" s="21">
        <f>VLOOKUP(E271,'[2]xxxx edad'!C:E,3,FALSE)</f>
        <v>14</v>
      </c>
      <c r="R271" s="21">
        <f>VLOOKUP(E271,'[2]xxxx edad'!C:F,4,FALSE)</f>
        <v>0</v>
      </c>
      <c r="S271" s="35">
        <f t="shared" si="14"/>
        <v>30</v>
      </c>
      <c r="T271" s="35">
        <v>0</v>
      </c>
      <c r="U271" s="35">
        <v>0</v>
      </c>
      <c r="V271" s="36">
        <v>0</v>
      </c>
      <c r="W271" s="37">
        <v>1</v>
      </c>
      <c r="X271" s="43"/>
      <c r="Y271" s="43" t="s">
        <v>1009</v>
      </c>
      <c r="Z271" s="43"/>
      <c r="AA271" s="43"/>
      <c r="AB271" s="43"/>
    </row>
    <row r="272" spans="1:28" s="6" customFormat="1" x14ac:dyDescent="0.25">
      <c r="A272" s="5" t="s">
        <v>19</v>
      </c>
      <c r="B272" s="18" t="s">
        <v>200</v>
      </c>
      <c r="C272" s="19">
        <v>286320001839</v>
      </c>
      <c r="D272" s="18" t="s">
        <v>336</v>
      </c>
      <c r="E272" s="19">
        <v>286320001839</v>
      </c>
      <c r="F272" s="18" t="s">
        <v>338</v>
      </c>
      <c r="G272" s="35" t="s">
        <v>23</v>
      </c>
      <c r="H272" s="35">
        <f>VLOOKUP(E272,[1]Hoja1!$D:$F,3,FALSE)</f>
        <v>512</v>
      </c>
      <c r="I272" s="35">
        <f>VLOOKUP(E272,[1]Hoja2!$D:$F,3,FALSE)</f>
        <v>512</v>
      </c>
      <c r="J272" s="35">
        <v>512</v>
      </c>
      <c r="K272" s="21">
        <f>VLOOKUP(E272,[2]VICTIMAS!E:F,2,FALSE)</f>
        <v>238</v>
      </c>
      <c r="L272" s="35">
        <f>VLOOKUP(E272,[2]INDIGENAS!E:F,2,FALSE)</f>
        <v>45</v>
      </c>
      <c r="M272" s="35">
        <f>VLOOKUP(E272,[2]DISCAPACIDAD!E:F,2,FALSE)</f>
        <v>31</v>
      </c>
      <c r="N272" s="21">
        <f>VLOOKUP(E272,[2]AFROS!E:F,2,FALSE)</f>
        <v>11</v>
      </c>
      <c r="O272" s="21">
        <f t="shared" si="13"/>
        <v>187</v>
      </c>
      <c r="P272" s="21">
        <f>VLOOKUP(E272,'[2]xxxx edad'!C:D,2,FALSE)</f>
        <v>68</v>
      </c>
      <c r="Q272" s="21">
        <f>VLOOKUP(E272,'[2]xxxx edad'!C:E,3,FALSE)</f>
        <v>215</v>
      </c>
      <c r="R272" s="21">
        <v>229</v>
      </c>
      <c r="S272" s="35">
        <f t="shared" si="14"/>
        <v>512</v>
      </c>
      <c r="T272" s="35">
        <v>0</v>
      </c>
      <c r="U272" s="35">
        <v>0</v>
      </c>
      <c r="V272" s="36">
        <v>0</v>
      </c>
      <c r="W272" s="37">
        <v>5</v>
      </c>
      <c r="X272" s="43"/>
      <c r="Y272" s="43"/>
      <c r="Z272" s="43"/>
      <c r="AA272" s="43"/>
      <c r="AB272" s="43" t="s">
        <v>1009</v>
      </c>
    </row>
    <row r="273" spans="1:28" s="6" customFormat="1" x14ac:dyDescent="0.25">
      <c r="A273" s="5" t="s">
        <v>19</v>
      </c>
      <c r="B273" s="18" t="s">
        <v>200</v>
      </c>
      <c r="C273" s="19">
        <v>286320001839</v>
      </c>
      <c r="D273" s="18" t="s">
        <v>336</v>
      </c>
      <c r="E273" s="19">
        <v>286320001928</v>
      </c>
      <c r="F273" s="18" t="s">
        <v>339</v>
      </c>
      <c r="G273" s="35" t="s">
        <v>23</v>
      </c>
      <c r="H273" s="35">
        <f>VLOOKUP(E273,[1]Hoja1!$D:$F,3,FALSE)</f>
        <v>36</v>
      </c>
      <c r="I273" s="35">
        <f>VLOOKUP(E273,[1]Hoja2!$D:$F,3,FALSE)</f>
        <v>36</v>
      </c>
      <c r="J273" s="35">
        <v>36</v>
      </c>
      <c r="K273" s="21">
        <f>VLOOKUP(E273,[2]VICTIMAS!E:F,2,FALSE)</f>
        <v>7</v>
      </c>
      <c r="L273" s="35">
        <f>VLOOKUP(E273,[2]INDIGENAS!E:F,2,FALSE)</f>
        <v>7</v>
      </c>
      <c r="M273" s="35">
        <f>VLOOKUP(E273,[2]DISCAPACIDAD!E:F,2,FALSE)</f>
        <v>1</v>
      </c>
      <c r="N273" s="21">
        <f>VLOOKUP(E273,[2]AFROS!E:F,2,FALSE)</f>
        <v>1</v>
      </c>
      <c r="O273" s="21">
        <f t="shared" si="13"/>
        <v>20</v>
      </c>
      <c r="P273" s="21">
        <f>VLOOKUP(E273,'[2]xxxx edad'!C:D,2,FALSE)</f>
        <v>19</v>
      </c>
      <c r="Q273" s="21">
        <f>VLOOKUP(E273,'[2]xxxx edad'!C:E,3,FALSE)</f>
        <v>13</v>
      </c>
      <c r="R273" s="21">
        <v>4</v>
      </c>
      <c r="S273" s="35">
        <f t="shared" si="14"/>
        <v>36</v>
      </c>
      <c r="T273" s="35">
        <v>0</v>
      </c>
      <c r="U273" s="35">
        <v>0</v>
      </c>
      <c r="V273" s="36">
        <v>0</v>
      </c>
      <c r="W273" s="37">
        <v>1</v>
      </c>
      <c r="X273" s="43"/>
      <c r="Y273" s="43" t="s">
        <v>1009</v>
      </c>
      <c r="Z273" s="43"/>
      <c r="AA273" s="43"/>
      <c r="AB273" s="43"/>
    </row>
    <row r="274" spans="1:28" s="6" customFormat="1" x14ac:dyDescent="0.25">
      <c r="A274" s="5" t="s">
        <v>19</v>
      </c>
      <c r="B274" s="18" t="s">
        <v>340</v>
      </c>
      <c r="C274" s="19">
        <v>286568000359</v>
      </c>
      <c r="D274" s="18" t="s">
        <v>341</v>
      </c>
      <c r="E274" s="19">
        <v>286568000324</v>
      </c>
      <c r="F274" s="18" t="s">
        <v>342</v>
      </c>
      <c r="G274" s="35" t="s">
        <v>23</v>
      </c>
      <c r="H274" s="35">
        <f>VLOOKUP(E274,[1]Hoja1!$D:$F,3,FALSE)</f>
        <v>22</v>
      </c>
      <c r="I274" s="35">
        <f>VLOOKUP(E274,[1]Hoja2!$D:$F,3,FALSE)</f>
        <v>22</v>
      </c>
      <c r="J274" s="35">
        <v>22</v>
      </c>
      <c r="K274" s="21">
        <f>VLOOKUP(E274,[2]VICTIMAS!E:F,2,FALSE)</f>
        <v>2</v>
      </c>
      <c r="L274" s="35">
        <f>VLOOKUP(E274,[2]INDIGENAS!E:F,2,FALSE)</f>
        <v>14</v>
      </c>
      <c r="M274" s="35">
        <v>0</v>
      </c>
      <c r="N274" s="21">
        <v>0</v>
      </c>
      <c r="O274" s="21">
        <f t="shared" si="13"/>
        <v>6</v>
      </c>
      <c r="P274" s="21">
        <f>VLOOKUP(E274,'[2]xxxx edad'!C:D,2,FALSE)</f>
        <v>13</v>
      </c>
      <c r="Q274" s="21">
        <f>VLOOKUP(E274,'[2]xxxx edad'!C:E,3,FALSE)</f>
        <v>9</v>
      </c>
      <c r="R274" s="21">
        <f>VLOOKUP(E274,'[2]xxxx edad'!C:F,4,FALSE)</f>
        <v>0</v>
      </c>
      <c r="S274" s="35">
        <f t="shared" si="14"/>
        <v>22</v>
      </c>
      <c r="T274" s="35">
        <v>0</v>
      </c>
      <c r="U274" s="35">
        <v>0</v>
      </c>
      <c r="V274" s="36">
        <v>0</v>
      </c>
      <c r="W274" s="37">
        <v>1</v>
      </c>
      <c r="X274" s="43"/>
      <c r="Y274" s="43" t="s">
        <v>1009</v>
      </c>
      <c r="Z274" s="43"/>
      <c r="AA274" s="43"/>
      <c r="AB274" s="43"/>
    </row>
    <row r="275" spans="1:28" s="6" customFormat="1" x14ac:dyDescent="0.25">
      <c r="A275" s="5" t="s">
        <v>19</v>
      </c>
      <c r="B275" s="18" t="s">
        <v>340</v>
      </c>
      <c r="C275" s="19">
        <v>286568000359</v>
      </c>
      <c r="D275" s="18" t="s">
        <v>341</v>
      </c>
      <c r="E275" s="19">
        <v>286568000359</v>
      </c>
      <c r="F275" s="18" t="s">
        <v>343</v>
      </c>
      <c r="G275" s="35" t="s">
        <v>23</v>
      </c>
      <c r="H275" s="35">
        <f>VLOOKUP(E275,[1]Hoja1!$D:$F,3,FALSE)</f>
        <v>90</v>
      </c>
      <c r="I275" s="35">
        <f>VLOOKUP(E275,[1]Hoja2!$D:$F,3,FALSE)</f>
        <v>90</v>
      </c>
      <c r="J275" s="35">
        <v>90</v>
      </c>
      <c r="K275" s="21">
        <f>VLOOKUP(E275,[2]VICTIMAS!E:F,2,FALSE)</f>
        <v>10</v>
      </c>
      <c r="L275" s="35">
        <f>VLOOKUP(E275,[2]INDIGENAS!E:F,2,FALSE)</f>
        <v>56</v>
      </c>
      <c r="M275" s="35">
        <v>0</v>
      </c>
      <c r="N275" s="21">
        <v>0</v>
      </c>
      <c r="O275" s="21">
        <f t="shared" si="13"/>
        <v>24</v>
      </c>
      <c r="P275" s="21">
        <f>VLOOKUP(E275,'[2]xxxx edad'!C:D,2,FALSE)</f>
        <v>14</v>
      </c>
      <c r="Q275" s="21">
        <f>VLOOKUP(E275,'[2]xxxx edad'!C:E,3,FALSE)</f>
        <v>39</v>
      </c>
      <c r="R275" s="21">
        <f>VLOOKUP(E275,'[2]xxxx edad'!C:F,4,FALSE)</f>
        <v>37</v>
      </c>
      <c r="S275" s="35">
        <f t="shared" si="14"/>
        <v>90</v>
      </c>
      <c r="T275" s="35">
        <v>0</v>
      </c>
      <c r="U275" s="35">
        <v>0</v>
      </c>
      <c r="V275" s="36">
        <v>0</v>
      </c>
      <c r="W275" s="37">
        <v>2</v>
      </c>
      <c r="X275" s="43"/>
      <c r="Y275" s="43"/>
      <c r="Z275" s="43" t="s">
        <v>1009</v>
      </c>
      <c r="AA275" s="43"/>
      <c r="AB275" s="43"/>
    </row>
    <row r="276" spans="1:28" s="6" customFormat="1" x14ac:dyDescent="0.25">
      <c r="A276" s="5" t="s">
        <v>19</v>
      </c>
      <c r="B276" s="18" t="s">
        <v>340</v>
      </c>
      <c r="C276" s="19">
        <v>286568000359</v>
      </c>
      <c r="D276" s="18" t="s">
        <v>341</v>
      </c>
      <c r="E276" s="19">
        <v>286568003382</v>
      </c>
      <c r="F276" s="18" t="s">
        <v>344</v>
      </c>
      <c r="G276" s="35" t="s">
        <v>23</v>
      </c>
      <c r="H276" s="35">
        <f>VLOOKUP(E276,[1]Hoja1!$D:$F,3,FALSE)</f>
        <v>7</v>
      </c>
      <c r="I276" s="35">
        <f>VLOOKUP(E276,[1]Hoja2!$D:$F,3,FALSE)</f>
        <v>7</v>
      </c>
      <c r="J276" s="35">
        <v>7</v>
      </c>
      <c r="K276" s="21">
        <f>VLOOKUP(E276,[2]VICTIMAS!E:F,2,FALSE)</f>
        <v>1</v>
      </c>
      <c r="L276" s="35">
        <f>VLOOKUP(E276,[2]INDIGENAS!E:F,2,FALSE)</f>
        <v>3</v>
      </c>
      <c r="M276" s="35">
        <v>0</v>
      </c>
      <c r="N276" s="21">
        <v>0</v>
      </c>
      <c r="O276" s="21">
        <f t="shared" si="13"/>
        <v>3</v>
      </c>
      <c r="P276" s="21">
        <f>VLOOKUP(E276,'[2]xxxx edad'!C:D,2,FALSE)</f>
        <v>4</v>
      </c>
      <c r="Q276" s="21">
        <f>VLOOKUP(E276,'[2]xxxx edad'!C:E,3,FALSE)</f>
        <v>3</v>
      </c>
      <c r="R276" s="21">
        <f>VLOOKUP(E276,'[2]xxxx edad'!C:F,4,FALSE)</f>
        <v>0</v>
      </c>
      <c r="S276" s="35">
        <f t="shared" si="14"/>
        <v>7</v>
      </c>
      <c r="T276" s="35">
        <v>0</v>
      </c>
      <c r="U276" s="35">
        <v>0</v>
      </c>
      <c r="V276" s="36">
        <v>0</v>
      </c>
      <c r="W276" s="37">
        <v>1</v>
      </c>
      <c r="X276" s="43" t="s">
        <v>1009</v>
      </c>
      <c r="Y276" s="43"/>
      <c r="Z276" s="43"/>
      <c r="AA276" s="43"/>
      <c r="AB276" s="43"/>
    </row>
    <row r="277" spans="1:28" s="6" customFormat="1" x14ac:dyDescent="0.25">
      <c r="A277" s="5" t="s">
        <v>19</v>
      </c>
      <c r="B277" s="18" t="s">
        <v>340</v>
      </c>
      <c r="C277" s="19">
        <v>286568000359</v>
      </c>
      <c r="D277" s="18" t="s">
        <v>341</v>
      </c>
      <c r="E277" s="19">
        <v>286568003722</v>
      </c>
      <c r="F277" s="18" t="s">
        <v>345</v>
      </c>
      <c r="G277" s="35" t="s">
        <v>23</v>
      </c>
      <c r="H277" s="35">
        <f>VLOOKUP(E277,[1]Hoja1!$D:$F,3,FALSE)</f>
        <v>6</v>
      </c>
      <c r="I277" s="35">
        <f>VLOOKUP(E277,[1]Hoja2!$D:$F,3,FALSE)</f>
        <v>6</v>
      </c>
      <c r="J277" s="35">
        <v>6</v>
      </c>
      <c r="K277" s="21">
        <v>0</v>
      </c>
      <c r="L277" s="35">
        <f>VLOOKUP(E277,[2]INDIGENAS!E:F,2,FALSE)</f>
        <v>2</v>
      </c>
      <c r="M277" s="35">
        <v>0</v>
      </c>
      <c r="N277" s="21">
        <v>0</v>
      </c>
      <c r="O277" s="21">
        <f t="shared" si="13"/>
        <v>4</v>
      </c>
      <c r="P277" s="21">
        <f>VLOOKUP(E277,'[2]xxxx edad'!C:D,2,FALSE)</f>
        <v>3</v>
      </c>
      <c r="Q277" s="21">
        <f>VLOOKUP(E277,'[2]xxxx edad'!C:E,3,FALSE)</f>
        <v>3</v>
      </c>
      <c r="R277" s="21">
        <f>VLOOKUP(E277,'[2]xxxx edad'!C:F,4,FALSE)</f>
        <v>0</v>
      </c>
      <c r="S277" s="35">
        <f t="shared" si="14"/>
        <v>6</v>
      </c>
      <c r="T277" s="35">
        <v>0</v>
      </c>
      <c r="U277" s="35">
        <v>0</v>
      </c>
      <c r="V277" s="36">
        <v>0</v>
      </c>
      <c r="W277" s="37">
        <v>1</v>
      </c>
      <c r="X277" s="43" t="s">
        <v>1009</v>
      </c>
      <c r="Y277" s="43"/>
      <c r="Z277" s="43"/>
      <c r="AA277" s="43"/>
      <c r="AB277" s="43"/>
    </row>
    <row r="278" spans="1:28" s="6" customFormat="1" x14ac:dyDescent="0.25">
      <c r="A278" s="5" t="s">
        <v>19</v>
      </c>
      <c r="B278" s="18" t="s">
        <v>340</v>
      </c>
      <c r="C278" s="19">
        <v>286568000359</v>
      </c>
      <c r="D278" s="18" t="s">
        <v>341</v>
      </c>
      <c r="E278" s="19">
        <v>286568004711</v>
      </c>
      <c r="F278" s="18" t="s">
        <v>346</v>
      </c>
      <c r="G278" s="35" t="s">
        <v>23</v>
      </c>
      <c r="H278" s="35">
        <f>VLOOKUP(E278,[1]Hoja1!$D:$F,3,FALSE)</f>
        <v>11</v>
      </c>
      <c r="I278" s="35">
        <f>VLOOKUP(E278,[1]Hoja2!$D:$F,3,FALSE)</f>
        <v>11</v>
      </c>
      <c r="J278" s="35">
        <v>11</v>
      </c>
      <c r="K278" s="21">
        <v>0</v>
      </c>
      <c r="L278" s="35">
        <f>VLOOKUP(E278,[2]INDIGENAS!E:F,2,FALSE)</f>
        <v>10</v>
      </c>
      <c r="M278" s="35">
        <v>0</v>
      </c>
      <c r="N278" s="21">
        <v>0</v>
      </c>
      <c r="O278" s="21">
        <f t="shared" si="13"/>
        <v>1</v>
      </c>
      <c r="P278" s="21">
        <f>VLOOKUP(E278,'[2]xxxx edad'!C:D,2,FALSE)</f>
        <v>3</v>
      </c>
      <c r="Q278" s="21">
        <f>VLOOKUP(E278,'[2]xxxx edad'!C:E,3,FALSE)</f>
        <v>7</v>
      </c>
      <c r="R278" s="21">
        <f>VLOOKUP(E278,'[2]xxxx edad'!C:F,4,FALSE)</f>
        <v>1</v>
      </c>
      <c r="S278" s="35">
        <f t="shared" si="14"/>
        <v>11</v>
      </c>
      <c r="T278" s="35">
        <v>0</v>
      </c>
      <c r="U278" s="35">
        <v>0</v>
      </c>
      <c r="V278" s="36">
        <v>0</v>
      </c>
      <c r="W278" s="37">
        <v>1</v>
      </c>
      <c r="X278" s="43"/>
      <c r="Y278" s="43" t="s">
        <v>1009</v>
      </c>
      <c r="Z278" s="43"/>
      <c r="AA278" s="43"/>
      <c r="AB278" s="43"/>
    </row>
    <row r="279" spans="1:28" s="6" customFormat="1" x14ac:dyDescent="0.25">
      <c r="A279" s="5" t="s">
        <v>19</v>
      </c>
      <c r="B279" s="18" t="s">
        <v>340</v>
      </c>
      <c r="C279" s="19">
        <v>286568000359</v>
      </c>
      <c r="D279" s="18" t="s">
        <v>341</v>
      </c>
      <c r="E279" s="19">
        <v>286568004907</v>
      </c>
      <c r="F279" s="18" t="s">
        <v>347</v>
      </c>
      <c r="G279" s="35" t="s">
        <v>23</v>
      </c>
      <c r="H279" s="35">
        <f>VLOOKUP(E279,[1]Hoja1!$D:$F,3,FALSE)</f>
        <v>13</v>
      </c>
      <c r="I279" s="35">
        <f>VLOOKUP(E279,[1]Hoja2!$D:$F,3,FALSE)</f>
        <v>13</v>
      </c>
      <c r="J279" s="35">
        <v>13</v>
      </c>
      <c r="K279" s="21">
        <f>VLOOKUP(E279,[2]VICTIMAS!E:F,2,FALSE)</f>
        <v>2</v>
      </c>
      <c r="L279" s="35">
        <f>VLOOKUP(E279,[2]INDIGENAS!E:F,2,FALSE)</f>
        <v>4</v>
      </c>
      <c r="M279" s="35">
        <v>0</v>
      </c>
      <c r="N279" s="21">
        <v>0</v>
      </c>
      <c r="O279" s="21">
        <f t="shared" si="13"/>
        <v>7</v>
      </c>
      <c r="P279" s="21">
        <f>VLOOKUP(E279,'[2]xxxx edad'!C:D,2,FALSE)</f>
        <v>2</v>
      </c>
      <c r="Q279" s="21">
        <f>VLOOKUP(E279,'[2]xxxx edad'!C:E,3,FALSE)</f>
        <v>8</v>
      </c>
      <c r="R279" s="21">
        <v>3</v>
      </c>
      <c r="S279" s="35">
        <f t="shared" si="14"/>
        <v>13</v>
      </c>
      <c r="T279" s="35">
        <v>0</v>
      </c>
      <c r="U279" s="35">
        <v>0</v>
      </c>
      <c r="V279" s="36">
        <v>0</v>
      </c>
      <c r="W279" s="37">
        <v>1</v>
      </c>
      <c r="X279" s="43"/>
      <c r="Y279" s="43" t="s">
        <v>1009</v>
      </c>
      <c r="Z279" s="43"/>
      <c r="AA279" s="43"/>
      <c r="AB279" s="43"/>
    </row>
    <row r="280" spans="1:28" s="6" customFormat="1" x14ac:dyDescent="0.25">
      <c r="A280" s="5" t="s">
        <v>19</v>
      </c>
      <c r="B280" s="18" t="s">
        <v>340</v>
      </c>
      <c r="C280" s="19">
        <v>286568000359</v>
      </c>
      <c r="D280" s="18" t="s">
        <v>341</v>
      </c>
      <c r="E280" s="19">
        <v>286568004915</v>
      </c>
      <c r="F280" s="18" t="s">
        <v>348</v>
      </c>
      <c r="G280" s="35" t="s">
        <v>23</v>
      </c>
      <c r="H280" s="35">
        <f>VLOOKUP(E280,[1]Hoja1!$D:$F,3,FALSE)</f>
        <v>25</v>
      </c>
      <c r="I280" s="35">
        <f>VLOOKUP(E280,[1]Hoja2!$D:$F,3,FALSE)</f>
        <v>25</v>
      </c>
      <c r="J280" s="35">
        <v>25</v>
      </c>
      <c r="K280" s="21">
        <f>VLOOKUP(E280,[2]VICTIMAS!E:F,2,FALSE)</f>
        <v>4</v>
      </c>
      <c r="L280" s="35">
        <f>VLOOKUP(E280,[2]INDIGENAS!E:F,2,FALSE)</f>
        <v>12</v>
      </c>
      <c r="M280" s="35">
        <v>0</v>
      </c>
      <c r="N280" s="21">
        <v>0</v>
      </c>
      <c r="O280" s="21">
        <f t="shared" si="13"/>
        <v>9</v>
      </c>
      <c r="P280" s="21">
        <f>VLOOKUP(E280,'[2]xxxx edad'!C:D,2,FALSE)</f>
        <v>12</v>
      </c>
      <c r="Q280" s="21">
        <f>VLOOKUP(E280,'[2]xxxx edad'!C:E,3,FALSE)</f>
        <v>13</v>
      </c>
      <c r="R280" s="21">
        <f>VLOOKUP(E280,'[2]xxxx edad'!C:F,4,FALSE)</f>
        <v>0</v>
      </c>
      <c r="S280" s="35">
        <f t="shared" si="14"/>
        <v>25</v>
      </c>
      <c r="T280" s="35">
        <v>0</v>
      </c>
      <c r="U280" s="35">
        <v>0</v>
      </c>
      <c r="V280" s="36">
        <v>0</v>
      </c>
      <c r="W280" s="37">
        <v>1</v>
      </c>
      <c r="X280" s="43"/>
      <c r="Y280" s="43" t="s">
        <v>1009</v>
      </c>
      <c r="Z280" s="43"/>
      <c r="AA280" s="43"/>
      <c r="AB280" s="43"/>
    </row>
    <row r="281" spans="1:28" s="6" customFormat="1" x14ac:dyDescent="0.25">
      <c r="A281" s="5" t="s">
        <v>19</v>
      </c>
      <c r="B281" s="18" t="s">
        <v>340</v>
      </c>
      <c r="C281" s="19">
        <v>286568000359</v>
      </c>
      <c r="D281" s="18" t="s">
        <v>341</v>
      </c>
      <c r="E281" s="19">
        <v>286568061269</v>
      </c>
      <c r="F281" s="18" t="s">
        <v>349</v>
      </c>
      <c r="G281" s="35" t="s">
        <v>23</v>
      </c>
      <c r="H281" s="35">
        <f>VLOOKUP(E281,[1]Hoja1!$D:$F,3,FALSE)</f>
        <v>39</v>
      </c>
      <c r="I281" s="35">
        <f>VLOOKUP(E281,[1]Hoja2!$D:$F,3,FALSE)</f>
        <v>39</v>
      </c>
      <c r="J281" s="35">
        <v>39</v>
      </c>
      <c r="K281" s="21">
        <f>VLOOKUP(E281,[2]VICTIMAS!E:F,2,FALSE)</f>
        <v>4</v>
      </c>
      <c r="L281" s="35">
        <f>VLOOKUP(E281,[2]INDIGENAS!E:F,2,FALSE)</f>
        <v>18</v>
      </c>
      <c r="M281" s="35">
        <v>0</v>
      </c>
      <c r="N281" s="21">
        <v>0</v>
      </c>
      <c r="O281" s="21">
        <f t="shared" si="13"/>
        <v>17</v>
      </c>
      <c r="P281" s="21">
        <f>VLOOKUP(E281,'[2]xxxx edad'!C:D,2,FALSE)</f>
        <v>14</v>
      </c>
      <c r="Q281" s="21">
        <f>VLOOKUP(E281,'[2]xxxx edad'!C:E,3,FALSE)</f>
        <v>20</v>
      </c>
      <c r="R281" s="21">
        <v>5</v>
      </c>
      <c r="S281" s="35">
        <f t="shared" si="14"/>
        <v>39</v>
      </c>
      <c r="T281" s="35">
        <v>0</v>
      </c>
      <c r="U281" s="35">
        <v>0</v>
      </c>
      <c r="V281" s="36">
        <v>0</v>
      </c>
      <c r="W281" s="37">
        <v>1</v>
      </c>
      <c r="X281" s="43"/>
      <c r="Y281" s="43" t="s">
        <v>1009</v>
      </c>
      <c r="Z281" s="43"/>
      <c r="AA281" s="43"/>
      <c r="AB281" s="43"/>
    </row>
    <row r="282" spans="1:28" s="6" customFormat="1" x14ac:dyDescent="0.25">
      <c r="A282" s="5" t="s">
        <v>19</v>
      </c>
      <c r="B282" s="18" t="s">
        <v>340</v>
      </c>
      <c r="C282" s="19">
        <v>286568061137</v>
      </c>
      <c r="D282" s="18" t="s">
        <v>350</v>
      </c>
      <c r="E282" s="19">
        <v>286568001126</v>
      </c>
      <c r="F282" s="18" t="s">
        <v>351</v>
      </c>
      <c r="G282" s="35" t="s">
        <v>23</v>
      </c>
      <c r="H282" s="35">
        <f>VLOOKUP(E282,[1]Hoja1!$D:$F,3,FALSE)</f>
        <v>5</v>
      </c>
      <c r="I282" s="35">
        <v>0</v>
      </c>
      <c r="J282" s="35">
        <v>5</v>
      </c>
      <c r="K282" s="21">
        <v>0</v>
      </c>
      <c r="L282" s="35">
        <f>VLOOKUP(E282,[2]INDIGENAS!E:F,2,FALSE)</f>
        <v>5</v>
      </c>
      <c r="M282" s="35">
        <v>0</v>
      </c>
      <c r="N282" s="21">
        <v>0</v>
      </c>
      <c r="O282" s="21">
        <f t="shared" si="13"/>
        <v>0</v>
      </c>
      <c r="P282" s="21">
        <f>VLOOKUP(E282,'[2]xxxx edad'!C:D,2,FALSE)</f>
        <v>3</v>
      </c>
      <c r="Q282" s="21">
        <f>VLOOKUP(E282,'[2]xxxx edad'!C:E,3,FALSE)</f>
        <v>2</v>
      </c>
      <c r="R282" s="21">
        <f>VLOOKUP(E282,'[2]xxxx edad'!C:F,4,FALSE)</f>
        <v>0</v>
      </c>
      <c r="S282" s="35">
        <v>0</v>
      </c>
      <c r="T282" s="35">
        <v>5</v>
      </c>
      <c r="U282" s="35">
        <v>0</v>
      </c>
      <c r="V282" s="36">
        <v>0</v>
      </c>
      <c r="W282" s="37">
        <v>1</v>
      </c>
      <c r="X282" s="43" t="s">
        <v>1009</v>
      </c>
      <c r="Y282" s="43"/>
      <c r="Z282" s="43"/>
      <c r="AA282" s="43"/>
      <c r="AB282" s="43"/>
    </row>
    <row r="283" spans="1:28" s="6" customFormat="1" x14ac:dyDescent="0.25">
      <c r="A283" s="5" t="s">
        <v>19</v>
      </c>
      <c r="B283" s="18" t="s">
        <v>340</v>
      </c>
      <c r="C283" s="19">
        <v>286568061137</v>
      </c>
      <c r="D283" s="18" t="s">
        <v>350</v>
      </c>
      <c r="E283" s="19">
        <v>286568003013</v>
      </c>
      <c r="F283" s="18" t="s">
        <v>352</v>
      </c>
      <c r="G283" s="35" t="s">
        <v>23</v>
      </c>
      <c r="H283" s="35">
        <f>VLOOKUP(E283,[1]Hoja1!$D:$F,3,FALSE)</f>
        <v>10</v>
      </c>
      <c r="I283" s="35">
        <v>0</v>
      </c>
      <c r="J283" s="35">
        <v>10</v>
      </c>
      <c r="K283" s="21">
        <v>0</v>
      </c>
      <c r="L283" s="35">
        <f>VLOOKUP(E283,[2]INDIGENAS!E:F,2,FALSE)</f>
        <v>7</v>
      </c>
      <c r="M283" s="35">
        <v>0</v>
      </c>
      <c r="N283" s="21">
        <v>0</v>
      </c>
      <c r="O283" s="21">
        <f t="shared" si="13"/>
        <v>3</v>
      </c>
      <c r="P283" s="21">
        <f>VLOOKUP(E283,'[2]xxxx edad'!C:D,2,FALSE)</f>
        <v>7</v>
      </c>
      <c r="Q283" s="21">
        <f>VLOOKUP(E283,'[2]xxxx edad'!C:E,3,FALSE)</f>
        <v>3</v>
      </c>
      <c r="R283" s="21">
        <f>VLOOKUP(E283,'[2]xxxx edad'!C:F,4,FALSE)</f>
        <v>0</v>
      </c>
      <c r="S283" s="35">
        <v>0</v>
      </c>
      <c r="T283" s="35">
        <v>10</v>
      </c>
      <c r="U283" s="35">
        <v>0</v>
      </c>
      <c r="V283" s="36">
        <v>0</v>
      </c>
      <c r="W283" s="37">
        <v>1</v>
      </c>
      <c r="X283" s="43" t="s">
        <v>1009</v>
      </c>
      <c r="Y283" s="43"/>
      <c r="Z283" s="43"/>
      <c r="AA283" s="43"/>
      <c r="AB283" s="43"/>
    </row>
    <row r="284" spans="1:28" s="6" customFormat="1" x14ac:dyDescent="0.25">
      <c r="A284" s="5" t="s">
        <v>19</v>
      </c>
      <c r="B284" s="18" t="s">
        <v>340</v>
      </c>
      <c r="C284" s="19">
        <v>286568061137</v>
      </c>
      <c r="D284" s="18" t="s">
        <v>350</v>
      </c>
      <c r="E284" s="19">
        <v>286568004494</v>
      </c>
      <c r="F284" s="18" t="s">
        <v>353</v>
      </c>
      <c r="G284" s="35" t="s">
        <v>23</v>
      </c>
      <c r="H284" s="35">
        <f>VLOOKUP(E284,[1]Hoja1!$D:$F,3,FALSE)</f>
        <v>11</v>
      </c>
      <c r="I284" s="35">
        <v>0</v>
      </c>
      <c r="J284" s="35">
        <v>11</v>
      </c>
      <c r="K284" s="21">
        <f>VLOOKUP(E284,[2]VICTIMAS!E:F,2,FALSE)</f>
        <v>2</v>
      </c>
      <c r="L284" s="35">
        <f>VLOOKUP(E284,[2]INDIGENAS!E:F,2,FALSE)</f>
        <v>9</v>
      </c>
      <c r="M284" s="35">
        <v>0</v>
      </c>
      <c r="N284" s="21">
        <v>0</v>
      </c>
      <c r="O284" s="21">
        <f t="shared" si="13"/>
        <v>0</v>
      </c>
      <c r="P284" s="21">
        <f>VLOOKUP(E284,'[2]xxxx edad'!C:D,2,FALSE)</f>
        <v>5</v>
      </c>
      <c r="Q284" s="21">
        <f>VLOOKUP(E284,'[2]xxxx edad'!C:E,3,FALSE)</f>
        <v>6</v>
      </c>
      <c r="R284" s="21">
        <f>VLOOKUP(E284,'[2]xxxx edad'!C:F,4,FALSE)</f>
        <v>0</v>
      </c>
      <c r="S284" s="35">
        <v>0</v>
      </c>
      <c r="T284" s="35">
        <v>11</v>
      </c>
      <c r="U284" s="35">
        <v>0</v>
      </c>
      <c r="V284" s="36">
        <v>0</v>
      </c>
      <c r="W284" s="37">
        <v>1</v>
      </c>
      <c r="X284" s="43"/>
      <c r="Y284" s="43" t="s">
        <v>1009</v>
      </c>
      <c r="Z284" s="43"/>
      <c r="AA284" s="43"/>
      <c r="AB284" s="43"/>
    </row>
    <row r="285" spans="1:28" s="6" customFormat="1" x14ac:dyDescent="0.25">
      <c r="A285" s="5" t="s">
        <v>19</v>
      </c>
      <c r="B285" s="18" t="s">
        <v>340</v>
      </c>
      <c r="C285" s="19">
        <v>286568061137</v>
      </c>
      <c r="D285" s="18" t="s">
        <v>350</v>
      </c>
      <c r="E285" s="19">
        <v>286568060976</v>
      </c>
      <c r="F285" s="18" t="s">
        <v>354</v>
      </c>
      <c r="G285" s="35" t="s">
        <v>23</v>
      </c>
      <c r="H285" s="35">
        <f>VLOOKUP(E285,[1]Hoja1!$D:$F,3,FALSE)</f>
        <v>10</v>
      </c>
      <c r="I285" s="35">
        <v>0</v>
      </c>
      <c r="J285" s="35">
        <v>10</v>
      </c>
      <c r="K285" s="21">
        <v>0</v>
      </c>
      <c r="L285" s="35">
        <f>VLOOKUP(E285,[2]INDIGENAS!E:F,2,FALSE)</f>
        <v>10</v>
      </c>
      <c r="M285" s="35">
        <v>0</v>
      </c>
      <c r="N285" s="21">
        <v>0</v>
      </c>
      <c r="O285" s="21">
        <f t="shared" si="13"/>
        <v>0</v>
      </c>
      <c r="P285" s="21">
        <f>VLOOKUP(E285,'[2]xxxx edad'!C:D,2,FALSE)</f>
        <v>4</v>
      </c>
      <c r="Q285" s="21">
        <f>VLOOKUP(E285,'[2]xxxx edad'!C:E,3,FALSE)</f>
        <v>5</v>
      </c>
      <c r="R285" s="21">
        <f>VLOOKUP(E285,'[2]xxxx edad'!C:F,4,FALSE)</f>
        <v>1</v>
      </c>
      <c r="S285" s="35">
        <v>0</v>
      </c>
      <c r="T285" s="35">
        <v>10</v>
      </c>
      <c r="U285" s="35">
        <v>0</v>
      </c>
      <c r="V285" s="36">
        <v>0</v>
      </c>
      <c r="W285" s="37">
        <v>1</v>
      </c>
      <c r="X285" s="43" t="s">
        <v>1009</v>
      </c>
      <c r="Y285" s="43"/>
      <c r="Z285" s="43"/>
      <c r="AA285" s="43"/>
      <c r="AB285" s="43"/>
    </row>
    <row r="286" spans="1:28" s="6" customFormat="1" x14ac:dyDescent="0.25">
      <c r="A286" s="5" t="s">
        <v>19</v>
      </c>
      <c r="B286" s="18" t="s">
        <v>340</v>
      </c>
      <c r="C286" s="19">
        <v>286568061137</v>
      </c>
      <c r="D286" s="18" t="s">
        <v>350</v>
      </c>
      <c r="E286" s="19">
        <v>286568061072</v>
      </c>
      <c r="F286" s="18" t="s">
        <v>355</v>
      </c>
      <c r="G286" s="35" t="s">
        <v>23</v>
      </c>
      <c r="H286" s="35">
        <f>VLOOKUP(E286,[1]Hoja1!$D:$F,3,FALSE)</f>
        <v>6</v>
      </c>
      <c r="I286" s="35">
        <v>0</v>
      </c>
      <c r="J286" s="35">
        <v>6</v>
      </c>
      <c r="K286" s="21">
        <v>0</v>
      </c>
      <c r="L286" s="35">
        <f>VLOOKUP(E286,[2]INDIGENAS!E:F,2,FALSE)</f>
        <v>5</v>
      </c>
      <c r="M286" s="35">
        <v>0</v>
      </c>
      <c r="N286" s="21">
        <v>0</v>
      </c>
      <c r="O286" s="21">
        <f t="shared" si="13"/>
        <v>1</v>
      </c>
      <c r="P286" s="21">
        <f>VLOOKUP(E286,'[2]xxxx edad'!C:D,2,FALSE)</f>
        <v>3</v>
      </c>
      <c r="Q286" s="21">
        <f>VLOOKUP(E286,'[2]xxxx edad'!C:E,3,FALSE)</f>
        <v>3</v>
      </c>
      <c r="R286" s="21">
        <f>VLOOKUP(E286,'[2]xxxx edad'!C:F,4,FALSE)</f>
        <v>0</v>
      </c>
      <c r="S286" s="35">
        <v>0</v>
      </c>
      <c r="T286" s="35">
        <v>6</v>
      </c>
      <c r="U286" s="35">
        <v>0</v>
      </c>
      <c r="V286" s="36">
        <v>0</v>
      </c>
      <c r="W286" s="37">
        <v>1</v>
      </c>
      <c r="X286" s="43" t="s">
        <v>1009</v>
      </c>
      <c r="Y286" s="43"/>
      <c r="Z286" s="43"/>
      <c r="AA286" s="43"/>
      <c r="AB286" s="43"/>
    </row>
    <row r="287" spans="1:28" s="6" customFormat="1" x14ac:dyDescent="0.25">
      <c r="A287" s="5" t="s">
        <v>19</v>
      </c>
      <c r="B287" s="18" t="s">
        <v>340</v>
      </c>
      <c r="C287" s="19">
        <v>286568061137</v>
      </c>
      <c r="D287" s="18" t="s">
        <v>350</v>
      </c>
      <c r="E287" s="19">
        <v>286568061137</v>
      </c>
      <c r="F287" s="18" t="s">
        <v>356</v>
      </c>
      <c r="G287" s="35" t="s">
        <v>23</v>
      </c>
      <c r="H287" s="35">
        <f>VLOOKUP(E287,[1]Hoja1!$D:$F,3,FALSE)</f>
        <v>105</v>
      </c>
      <c r="I287" s="35">
        <v>0</v>
      </c>
      <c r="J287" s="35">
        <v>103</v>
      </c>
      <c r="K287" s="21">
        <v>0</v>
      </c>
      <c r="L287" s="35">
        <f>VLOOKUP(E287,[2]INDIGENAS!E:F,2,FALSE)</f>
        <v>94</v>
      </c>
      <c r="M287" s="35">
        <v>0</v>
      </c>
      <c r="N287" s="21">
        <v>0</v>
      </c>
      <c r="O287" s="21">
        <f t="shared" si="13"/>
        <v>9</v>
      </c>
      <c r="P287" s="21">
        <f>VLOOKUP(E287,'[2]xxxx edad'!C:D,2,FALSE)</f>
        <v>28</v>
      </c>
      <c r="Q287" s="21">
        <f>VLOOKUP(E287,'[2]xxxx edad'!C:E,3,FALSE)</f>
        <v>44</v>
      </c>
      <c r="R287" s="21">
        <f>VLOOKUP(E287,'[2]xxxx edad'!C:F,4,FALSE)</f>
        <v>31</v>
      </c>
      <c r="S287" s="35">
        <v>0</v>
      </c>
      <c r="T287" s="35">
        <v>103</v>
      </c>
      <c r="U287" s="35">
        <v>0</v>
      </c>
      <c r="V287" s="36">
        <v>0</v>
      </c>
      <c r="W287" s="37">
        <v>2</v>
      </c>
      <c r="X287" s="43"/>
      <c r="Y287" s="43"/>
      <c r="Z287" s="43"/>
      <c r="AA287" s="43" t="s">
        <v>1009</v>
      </c>
      <c r="AB287" s="43"/>
    </row>
    <row r="288" spans="1:28" s="6" customFormat="1" x14ac:dyDescent="0.25">
      <c r="A288" s="5" t="s">
        <v>19</v>
      </c>
      <c r="B288" s="18" t="s">
        <v>340</v>
      </c>
      <c r="C288" s="19">
        <v>286568061137</v>
      </c>
      <c r="D288" s="18" t="s">
        <v>350</v>
      </c>
      <c r="E288" s="19">
        <v>286568061200</v>
      </c>
      <c r="F288" s="18" t="s">
        <v>357</v>
      </c>
      <c r="G288" s="35" t="s">
        <v>23</v>
      </c>
      <c r="H288" s="35">
        <f>VLOOKUP(E288,[1]Hoja1!$D:$F,3,FALSE)</f>
        <v>12</v>
      </c>
      <c r="I288" s="35">
        <v>0</v>
      </c>
      <c r="J288" s="35">
        <v>12</v>
      </c>
      <c r="K288" s="21">
        <v>0</v>
      </c>
      <c r="L288" s="35">
        <f>VLOOKUP(E288,[2]INDIGENAS!E:F,2,FALSE)</f>
        <v>11</v>
      </c>
      <c r="M288" s="35">
        <v>0</v>
      </c>
      <c r="N288" s="21">
        <v>0</v>
      </c>
      <c r="O288" s="21">
        <f t="shared" si="13"/>
        <v>1</v>
      </c>
      <c r="P288" s="21">
        <f>VLOOKUP(E288,'[2]xxxx edad'!C:D,2,FALSE)</f>
        <v>8</v>
      </c>
      <c r="Q288" s="21">
        <f>VLOOKUP(E288,'[2]xxxx edad'!C:E,3,FALSE)</f>
        <v>4</v>
      </c>
      <c r="R288" s="21">
        <f>VLOOKUP(E288,'[2]xxxx edad'!C:F,4,FALSE)</f>
        <v>0</v>
      </c>
      <c r="S288" s="35">
        <v>0</v>
      </c>
      <c r="T288" s="35">
        <v>12</v>
      </c>
      <c r="U288" s="35">
        <v>0</v>
      </c>
      <c r="V288" s="36">
        <v>0</v>
      </c>
      <c r="W288" s="37">
        <v>1</v>
      </c>
      <c r="X288" s="43"/>
      <c r="Y288" s="43" t="s">
        <v>1009</v>
      </c>
      <c r="Z288" s="43"/>
      <c r="AA288" s="43"/>
      <c r="AB288" s="43"/>
    </row>
    <row r="289" spans="1:28" s="6" customFormat="1" x14ac:dyDescent="0.25">
      <c r="A289" s="5" t="s">
        <v>19</v>
      </c>
      <c r="B289" s="18" t="s">
        <v>340</v>
      </c>
      <c r="C289" s="19">
        <v>286568061137</v>
      </c>
      <c r="D289" s="18" t="s">
        <v>350</v>
      </c>
      <c r="E289" s="19">
        <v>286568061277</v>
      </c>
      <c r="F289" s="18" t="s">
        <v>358</v>
      </c>
      <c r="G289" s="35" t="s">
        <v>23</v>
      </c>
      <c r="H289" s="35">
        <f>VLOOKUP(E289,[1]Hoja1!$D:$F,3,FALSE)</f>
        <v>14</v>
      </c>
      <c r="I289" s="35">
        <v>0</v>
      </c>
      <c r="J289" s="35">
        <v>14</v>
      </c>
      <c r="K289" s="21">
        <f>VLOOKUP(E289,[2]VICTIMAS!E:F,2,FALSE)</f>
        <v>1</v>
      </c>
      <c r="L289" s="35">
        <f>VLOOKUP(E289,[2]INDIGENAS!E:F,2,FALSE)</f>
        <v>13</v>
      </c>
      <c r="M289" s="35">
        <v>0</v>
      </c>
      <c r="N289" s="21">
        <v>0</v>
      </c>
      <c r="O289" s="21">
        <f t="shared" si="13"/>
        <v>0</v>
      </c>
      <c r="P289" s="21">
        <f>VLOOKUP(E289,'[2]xxxx edad'!C:D,2,FALSE)</f>
        <v>9</v>
      </c>
      <c r="Q289" s="21">
        <f>VLOOKUP(E289,'[2]xxxx edad'!C:E,3,FALSE)</f>
        <v>5</v>
      </c>
      <c r="R289" s="21">
        <f>VLOOKUP(E289,'[2]xxxx edad'!C:F,4,FALSE)</f>
        <v>0</v>
      </c>
      <c r="S289" s="35">
        <v>0</v>
      </c>
      <c r="T289" s="35">
        <v>14</v>
      </c>
      <c r="U289" s="35">
        <v>0</v>
      </c>
      <c r="V289" s="36">
        <v>0</v>
      </c>
      <c r="W289" s="37">
        <v>1</v>
      </c>
      <c r="X289" s="43"/>
      <c r="Y289" s="43" t="s">
        <v>1009</v>
      </c>
      <c r="Z289" s="43"/>
      <c r="AA289" s="43"/>
      <c r="AB289" s="43"/>
    </row>
    <row r="290" spans="1:28" s="6" customFormat="1" x14ac:dyDescent="0.25">
      <c r="A290" s="5" t="s">
        <v>19</v>
      </c>
      <c r="B290" s="18" t="s">
        <v>340</v>
      </c>
      <c r="C290" s="19">
        <v>286568061137</v>
      </c>
      <c r="D290" s="18" t="s">
        <v>350</v>
      </c>
      <c r="E290" s="19">
        <v>286568061285</v>
      </c>
      <c r="F290" s="18" t="s">
        <v>359</v>
      </c>
      <c r="G290" s="35" t="s">
        <v>23</v>
      </c>
      <c r="H290" s="35">
        <f>VLOOKUP(E290,[1]Hoja1!$D:$F,3,FALSE)</f>
        <v>9</v>
      </c>
      <c r="I290" s="35">
        <v>0</v>
      </c>
      <c r="J290" s="35">
        <v>9</v>
      </c>
      <c r="K290" s="21">
        <f>VLOOKUP(E290,[2]VICTIMAS!E:F,2,FALSE)</f>
        <v>1</v>
      </c>
      <c r="L290" s="35">
        <f>VLOOKUP(E290,[2]INDIGENAS!E:F,2,FALSE)</f>
        <v>8</v>
      </c>
      <c r="M290" s="35">
        <v>0</v>
      </c>
      <c r="N290" s="21">
        <v>0</v>
      </c>
      <c r="O290" s="21">
        <f t="shared" si="13"/>
        <v>0</v>
      </c>
      <c r="P290" s="21">
        <f>VLOOKUP(E290,'[2]xxxx edad'!C:D,2,FALSE)</f>
        <v>2</v>
      </c>
      <c r="Q290" s="21">
        <f>VLOOKUP(E290,'[2]xxxx edad'!C:E,3,FALSE)</f>
        <v>7</v>
      </c>
      <c r="R290" s="21">
        <f>VLOOKUP(E290,'[2]xxxx edad'!C:F,4,FALSE)</f>
        <v>0</v>
      </c>
      <c r="S290" s="35">
        <v>0</v>
      </c>
      <c r="T290" s="35">
        <v>9</v>
      </c>
      <c r="U290" s="35">
        <v>0</v>
      </c>
      <c r="V290" s="36">
        <v>0</v>
      </c>
      <c r="W290" s="37">
        <v>1</v>
      </c>
      <c r="X290" s="43" t="s">
        <v>1009</v>
      </c>
      <c r="Y290" s="43"/>
      <c r="Z290" s="43"/>
      <c r="AA290" s="43"/>
      <c r="AB290" s="43"/>
    </row>
    <row r="291" spans="1:28" s="6" customFormat="1" x14ac:dyDescent="0.25">
      <c r="A291" s="5" t="s">
        <v>19</v>
      </c>
      <c r="B291" s="18" t="s">
        <v>340</v>
      </c>
      <c r="C291" s="19">
        <v>186568000559</v>
      </c>
      <c r="D291" s="18" t="s">
        <v>360</v>
      </c>
      <c r="E291" s="19">
        <v>186568000559</v>
      </c>
      <c r="F291" s="18" t="s">
        <v>361</v>
      </c>
      <c r="G291" s="35" t="s">
        <v>27</v>
      </c>
      <c r="H291" s="35">
        <f>VLOOKUP(E291,[1]Hoja1!$D:$F,3,FALSE)</f>
        <v>1476</v>
      </c>
      <c r="I291" s="35">
        <f>VLOOKUP(E291,[1]Hoja2!$D:$F,3,FALSE)</f>
        <v>235</v>
      </c>
      <c r="J291" s="35">
        <v>246</v>
      </c>
      <c r="K291" s="21">
        <f>VLOOKUP(E291,[2]VICTIMAS!E:F,2,FALSE)</f>
        <v>93</v>
      </c>
      <c r="L291" s="35">
        <f>VLOOKUP(E291,[2]INDIGENAS!E:F,2,FALSE)</f>
        <v>8</v>
      </c>
      <c r="M291" s="35">
        <v>0</v>
      </c>
      <c r="N291" s="21">
        <v>0</v>
      </c>
      <c r="O291" s="21">
        <f t="shared" si="13"/>
        <v>145</v>
      </c>
      <c r="P291" s="21">
        <f>VLOOKUP(E291,'[2]xxxx edad'!C:D,2,FALSE)</f>
        <v>106</v>
      </c>
      <c r="Q291" s="21">
        <f>VLOOKUP(E291,'[2]xxxx edad'!C:E,3,FALSE)</f>
        <v>82</v>
      </c>
      <c r="R291" s="21">
        <v>58</v>
      </c>
      <c r="S291" s="35">
        <f t="shared" ref="S291:S298" si="15">I291</f>
        <v>235</v>
      </c>
      <c r="T291" s="35">
        <v>0</v>
      </c>
      <c r="U291" s="35">
        <v>0</v>
      </c>
      <c r="V291" s="36">
        <v>11</v>
      </c>
      <c r="W291" s="37">
        <v>3</v>
      </c>
      <c r="X291" s="43"/>
      <c r="Y291" s="43"/>
      <c r="Z291" s="43"/>
      <c r="AA291" s="43" t="s">
        <v>1009</v>
      </c>
      <c r="AB291" s="43"/>
    </row>
    <row r="292" spans="1:28" s="6" customFormat="1" x14ac:dyDescent="0.25">
      <c r="A292" s="5" t="s">
        <v>19</v>
      </c>
      <c r="B292" s="18" t="s">
        <v>340</v>
      </c>
      <c r="C292" s="19">
        <v>186568000559</v>
      </c>
      <c r="D292" s="18" t="s">
        <v>360</v>
      </c>
      <c r="E292" s="19">
        <v>386568000540</v>
      </c>
      <c r="F292" s="18" t="s">
        <v>362</v>
      </c>
      <c r="G292" s="35" t="s">
        <v>27</v>
      </c>
      <c r="H292" s="35">
        <f>VLOOKUP(E292,[1]Hoja1!$D:$F,3,FALSE)</f>
        <v>549</v>
      </c>
      <c r="I292" s="35">
        <v>0</v>
      </c>
      <c r="J292" s="35">
        <v>422</v>
      </c>
      <c r="K292" s="21">
        <f>VLOOKUP(E292,[2]VICTIMAS!E:F,2,FALSE)</f>
        <v>156</v>
      </c>
      <c r="L292" s="35">
        <f>VLOOKUP(E292,[2]INDIGENAS!E:F,2,FALSE)</f>
        <v>13</v>
      </c>
      <c r="M292" s="35">
        <f>VLOOKUP(E292,[2]DISCAPACIDAD!E:F,2,FALSE)</f>
        <v>3</v>
      </c>
      <c r="N292" s="21">
        <v>0</v>
      </c>
      <c r="O292" s="21">
        <f t="shared" si="13"/>
        <v>250</v>
      </c>
      <c r="P292" s="21">
        <f>VLOOKUP(E292,'[2]xxxx edad'!C:D,2,FALSE)</f>
        <v>271</v>
      </c>
      <c r="Q292" s="21">
        <f>VLOOKUP(E292,'[2]xxxx edad'!C:E,3,FALSE)</f>
        <v>148</v>
      </c>
      <c r="R292" s="21">
        <v>3</v>
      </c>
      <c r="S292" s="35">
        <f t="shared" si="15"/>
        <v>0</v>
      </c>
      <c r="T292" s="35">
        <v>0</v>
      </c>
      <c r="U292" s="35">
        <v>0</v>
      </c>
      <c r="V292" s="36">
        <v>422</v>
      </c>
      <c r="W292" s="37">
        <v>4</v>
      </c>
      <c r="X292" s="43"/>
      <c r="Y292" s="43"/>
      <c r="Z292" s="43"/>
      <c r="AA292" s="43"/>
      <c r="AB292" s="43" t="s">
        <v>1009</v>
      </c>
    </row>
    <row r="293" spans="1:28" s="6" customFormat="1" x14ac:dyDescent="0.25">
      <c r="A293" s="5" t="s">
        <v>19</v>
      </c>
      <c r="B293" s="18" t="s">
        <v>340</v>
      </c>
      <c r="C293" s="19">
        <v>186568000567</v>
      </c>
      <c r="D293" s="18" t="s">
        <v>363</v>
      </c>
      <c r="E293" s="19">
        <v>186568000044</v>
      </c>
      <c r="F293" s="18" t="s">
        <v>364</v>
      </c>
      <c r="G293" s="35" t="s">
        <v>27</v>
      </c>
      <c r="H293" s="35">
        <f>VLOOKUP(E293,[1]Hoja1!$D:$F,3,FALSE)</f>
        <v>424</v>
      </c>
      <c r="I293" s="35">
        <v>0</v>
      </c>
      <c r="J293" s="35">
        <v>353</v>
      </c>
      <c r="K293" s="21">
        <f>VLOOKUP(E293,[2]VICTIMAS!E:F,2,FALSE)</f>
        <v>63</v>
      </c>
      <c r="L293" s="35">
        <f>VLOOKUP(E293,[2]INDIGENAS!E:F,2,FALSE)</f>
        <v>4</v>
      </c>
      <c r="M293" s="35">
        <f>VLOOKUP(E293,[2]DISCAPACIDAD!E:F,2,FALSE)</f>
        <v>17</v>
      </c>
      <c r="N293" s="21">
        <v>0</v>
      </c>
      <c r="O293" s="21">
        <f t="shared" si="13"/>
        <v>269</v>
      </c>
      <c r="P293" s="21">
        <f>VLOOKUP(E293,'[2]xxxx edad'!C:D,2,FALSE)</f>
        <v>253</v>
      </c>
      <c r="Q293" s="21">
        <f>VLOOKUP(E293,'[2]xxxx edad'!C:E,3,FALSE)</f>
        <v>86</v>
      </c>
      <c r="R293" s="21">
        <v>14</v>
      </c>
      <c r="S293" s="35">
        <f t="shared" si="15"/>
        <v>0</v>
      </c>
      <c r="T293" s="35">
        <v>0</v>
      </c>
      <c r="U293" s="35">
        <v>0</v>
      </c>
      <c r="V293" s="36">
        <v>353</v>
      </c>
      <c r="W293" s="37">
        <v>4</v>
      </c>
      <c r="X293" s="43"/>
      <c r="Y293" s="43"/>
      <c r="Z293" s="43"/>
      <c r="AA293" s="43"/>
      <c r="AB293" s="43" t="s">
        <v>1009</v>
      </c>
    </row>
    <row r="294" spans="1:28" s="6" customFormat="1" x14ac:dyDescent="0.25">
      <c r="A294" s="5" t="s">
        <v>19</v>
      </c>
      <c r="B294" s="18" t="s">
        <v>340</v>
      </c>
      <c r="C294" s="19">
        <v>186568000567</v>
      </c>
      <c r="D294" s="18" t="s">
        <v>363</v>
      </c>
      <c r="E294" s="19">
        <v>186568000567</v>
      </c>
      <c r="F294" s="18" t="s">
        <v>365</v>
      </c>
      <c r="G294" s="35" t="s">
        <v>27</v>
      </c>
      <c r="H294" s="35">
        <f>VLOOKUP(E294,[1]Hoja1!$D:$F,3,FALSE)</f>
        <v>1123</v>
      </c>
      <c r="I294" s="35">
        <v>0</v>
      </c>
      <c r="J294" s="35">
        <v>470</v>
      </c>
      <c r="K294" s="21">
        <f>VLOOKUP(E294,[2]VICTIMAS!E:F,2,FALSE)</f>
        <v>165</v>
      </c>
      <c r="L294" s="35">
        <f>VLOOKUP(E294,[2]INDIGENAS!E:F,2,FALSE)</f>
        <v>22</v>
      </c>
      <c r="M294" s="35">
        <f>VLOOKUP(E294,[2]DISCAPACIDAD!E:F,2,FALSE)</f>
        <v>8</v>
      </c>
      <c r="N294" s="21">
        <f>VLOOKUP(E294,[2]AFROS!E:F,2,FALSE)</f>
        <v>2</v>
      </c>
      <c r="O294" s="21">
        <f t="shared" si="13"/>
        <v>273</v>
      </c>
      <c r="P294" s="21">
        <f>VLOOKUP(E294,'[2]xxxx edad'!C:D,2,FALSE)</f>
        <v>0</v>
      </c>
      <c r="Q294" s="21">
        <f>VLOOKUP(E294,'[2]xxxx edad'!C:E,3,FALSE)</f>
        <v>275</v>
      </c>
      <c r="R294" s="21">
        <f>VLOOKUP(E294,'[2]xxxx edad'!C:F,4,FALSE)</f>
        <v>195</v>
      </c>
      <c r="S294" s="35">
        <f t="shared" si="15"/>
        <v>0</v>
      </c>
      <c r="T294" s="35">
        <v>0</v>
      </c>
      <c r="U294" s="35">
        <v>0</v>
      </c>
      <c r="V294" s="36">
        <v>470</v>
      </c>
      <c r="W294" s="37">
        <v>4</v>
      </c>
      <c r="X294" s="43"/>
      <c r="Y294" s="43"/>
      <c r="Z294" s="43"/>
      <c r="AA294" s="43"/>
      <c r="AB294" s="43" t="s">
        <v>1009</v>
      </c>
    </row>
    <row r="295" spans="1:28" s="6" customFormat="1" x14ac:dyDescent="0.25">
      <c r="A295" s="5" t="s">
        <v>19</v>
      </c>
      <c r="B295" s="18" t="s">
        <v>340</v>
      </c>
      <c r="C295" s="19">
        <v>186568000567</v>
      </c>
      <c r="D295" s="18" t="s">
        <v>363</v>
      </c>
      <c r="E295" s="19">
        <v>186568002187</v>
      </c>
      <c r="F295" s="18" t="s">
        <v>366</v>
      </c>
      <c r="G295" s="35" t="s">
        <v>27</v>
      </c>
      <c r="H295" s="35">
        <f>VLOOKUP(E295,[1]Hoja1!$D:$F,3,FALSE)</f>
        <v>317</v>
      </c>
      <c r="I295" s="35">
        <v>0</v>
      </c>
      <c r="J295" s="35">
        <v>260</v>
      </c>
      <c r="K295" s="21">
        <f>VLOOKUP(E295,[2]VICTIMAS!E:F,2,FALSE)</f>
        <v>69</v>
      </c>
      <c r="L295" s="35">
        <f>VLOOKUP(E295,[2]INDIGENAS!E:F,2,FALSE)</f>
        <v>9</v>
      </c>
      <c r="M295" s="35">
        <f>VLOOKUP(E295,[2]DISCAPACIDAD!E:F,2,FALSE)</f>
        <v>6</v>
      </c>
      <c r="N295" s="21">
        <f>VLOOKUP(E295,[2]AFROS!E:F,2,FALSE)</f>
        <v>1</v>
      </c>
      <c r="O295" s="21">
        <f t="shared" si="13"/>
        <v>175</v>
      </c>
      <c r="P295" s="21">
        <f>VLOOKUP(E295,'[2]xxxx edad'!C:D,2,FALSE)</f>
        <v>120</v>
      </c>
      <c r="Q295" s="21">
        <f>VLOOKUP(E295,'[2]xxxx edad'!C:E,3,FALSE)</f>
        <v>139</v>
      </c>
      <c r="R295" s="21">
        <f>VLOOKUP(E295,'[2]xxxx edad'!C:F,4,FALSE)</f>
        <v>1</v>
      </c>
      <c r="S295" s="35">
        <f t="shared" si="15"/>
        <v>0</v>
      </c>
      <c r="T295" s="35">
        <v>0</v>
      </c>
      <c r="U295" s="35">
        <v>0</v>
      </c>
      <c r="V295" s="36">
        <v>260</v>
      </c>
      <c r="W295" s="37">
        <v>3</v>
      </c>
      <c r="X295" s="43"/>
      <c r="Y295" s="43"/>
      <c r="Z295" s="43"/>
      <c r="AA295" s="43" t="s">
        <v>1009</v>
      </c>
      <c r="AB295" s="43"/>
    </row>
    <row r="296" spans="1:28" s="6" customFormat="1" x14ac:dyDescent="0.25">
      <c r="A296" s="5" t="s">
        <v>19</v>
      </c>
      <c r="B296" s="18" t="s">
        <v>340</v>
      </c>
      <c r="C296" s="19">
        <v>186568000567</v>
      </c>
      <c r="D296" s="18" t="s">
        <v>363</v>
      </c>
      <c r="E296" s="19">
        <v>186568004066</v>
      </c>
      <c r="F296" s="18" t="s">
        <v>367</v>
      </c>
      <c r="G296" s="35" t="s">
        <v>27</v>
      </c>
      <c r="H296" s="35">
        <f>VLOOKUP(E296,[1]Hoja1!$D:$F,3,FALSE)</f>
        <v>375</v>
      </c>
      <c r="I296" s="35">
        <v>0</v>
      </c>
      <c r="J296" s="35">
        <v>287</v>
      </c>
      <c r="K296" s="21">
        <f>VLOOKUP(E296,[2]VICTIMAS!E:F,2,FALSE)</f>
        <v>71</v>
      </c>
      <c r="L296" s="35">
        <f>VLOOKUP(E296,[2]INDIGENAS!E:F,2,FALSE)</f>
        <v>7</v>
      </c>
      <c r="M296" s="35">
        <f>VLOOKUP(E296,[2]DISCAPACIDAD!E:F,2,FALSE)</f>
        <v>7</v>
      </c>
      <c r="N296" s="21">
        <f>VLOOKUP(E296,[2]AFROS!E:F,2,FALSE)</f>
        <v>1</v>
      </c>
      <c r="O296" s="21">
        <f t="shared" si="13"/>
        <v>201</v>
      </c>
      <c r="P296" s="21">
        <f>VLOOKUP(E296,'[2]xxxx edad'!C:D,2,FALSE)</f>
        <v>147</v>
      </c>
      <c r="Q296" s="21">
        <f>VLOOKUP(E296,'[2]xxxx edad'!C:E,3,FALSE)</f>
        <v>136</v>
      </c>
      <c r="R296" s="21">
        <f>VLOOKUP(E296,'[2]xxxx edad'!C:F,4,FALSE)</f>
        <v>4</v>
      </c>
      <c r="S296" s="35">
        <f t="shared" si="15"/>
        <v>0</v>
      </c>
      <c r="T296" s="35">
        <v>0</v>
      </c>
      <c r="U296" s="35">
        <v>0</v>
      </c>
      <c r="V296" s="36">
        <v>287</v>
      </c>
      <c r="W296" s="37">
        <v>3</v>
      </c>
      <c r="X296" s="43"/>
      <c r="Y296" s="43"/>
      <c r="Z296" s="43"/>
      <c r="AA296" s="43" t="s">
        <v>1009</v>
      </c>
      <c r="AB296" s="43"/>
    </row>
    <row r="297" spans="1:28" s="6" customFormat="1" x14ac:dyDescent="0.25">
      <c r="A297" s="5" t="s">
        <v>19</v>
      </c>
      <c r="B297" s="18" t="s">
        <v>340</v>
      </c>
      <c r="C297" s="19">
        <v>186568003906</v>
      </c>
      <c r="D297" s="18" t="s">
        <v>368</v>
      </c>
      <c r="E297" s="19">
        <v>186568003906</v>
      </c>
      <c r="F297" s="18" t="s">
        <v>369</v>
      </c>
      <c r="G297" s="35" t="s">
        <v>27</v>
      </c>
      <c r="H297" s="35">
        <f>VLOOKUP(E297,[1]Hoja1!$D:$F,3,FALSE)</f>
        <v>698</v>
      </c>
      <c r="I297" s="35">
        <f>VLOOKUP(E297,[1]Hoja2!$D:$F,3,FALSE)</f>
        <v>381</v>
      </c>
      <c r="J297" s="35">
        <v>450</v>
      </c>
      <c r="K297" s="21">
        <f>VLOOKUP(E297,[2]VICTIMAS!E:F,2,FALSE)</f>
        <v>129</v>
      </c>
      <c r="L297" s="35">
        <f>VLOOKUP(E297,[2]INDIGENAS!E:F,2,FALSE)</f>
        <v>6</v>
      </c>
      <c r="M297" s="35">
        <f>VLOOKUP(E297,[2]DISCAPACIDAD!E:F,2,FALSE)</f>
        <v>8</v>
      </c>
      <c r="N297" s="21">
        <v>0</v>
      </c>
      <c r="O297" s="21">
        <f t="shared" si="13"/>
        <v>307</v>
      </c>
      <c r="P297" s="21">
        <f>VLOOKUP(E297,'[2]xxxx edad'!C:D,2,FALSE)</f>
        <v>165</v>
      </c>
      <c r="Q297" s="21">
        <f>VLOOKUP(E297,'[2]xxxx edad'!C:E,3,FALSE)</f>
        <v>253</v>
      </c>
      <c r="R297" s="21">
        <v>32</v>
      </c>
      <c r="S297" s="35">
        <f t="shared" si="15"/>
        <v>381</v>
      </c>
      <c r="T297" s="35">
        <v>0</v>
      </c>
      <c r="U297" s="35">
        <v>0</v>
      </c>
      <c r="V297" s="36">
        <v>69</v>
      </c>
      <c r="W297" s="37">
        <v>4</v>
      </c>
      <c r="X297" s="43"/>
      <c r="Y297" s="43"/>
      <c r="Z297" s="43"/>
      <c r="AA297" s="43"/>
      <c r="AB297" s="43" t="s">
        <v>1009</v>
      </c>
    </row>
    <row r="298" spans="1:28" s="6" customFormat="1" x14ac:dyDescent="0.25">
      <c r="A298" s="5" t="s">
        <v>19</v>
      </c>
      <c r="B298" s="18" t="s">
        <v>340</v>
      </c>
      <c r="C298" s="19">
        <v>186568003906</v>
      </c>
      <c r="D298" s="18" t="s">
        <v>368</v>
      </c>
      <c r="E298" s="19">
        <v>186568005721</v>
      </c>
      <c r="F298" s="18" t="s">
        <v>370</v>
      </c>
      <c r="G298" s="35" t="s">
        <v>27</v>
      </c>
      <c r="H298" s="35">
        <f>VLOOKUP(E298,[1]Hoja1!$D:$F,3,FALSE)</f>
        <v>28</v>
      </c>
      <c r="I298" s="35">
        <v>0</v>
      </c>
      <c r="J298" s="35">
        <v>28</v>
      </c>
      <c r="K298" s="21">
        <f>VLOOKUP(E298,[2]VICTIMAS!E:F,2,FALSE)</f>
        <v>11</v>
      </c>
      <c r="L298" s="35">
        <f>VLOOKUP(E298,[2]INDIGENAS!E:F,2,FALSE)</f>
        <v>1</v>
      </c>
      <c r="M298" s="35">
        <f>VLOOKUP(E298,[2]DISCAPACIDAD!E:F,2,FALSE)</f>
        <v>28</v>
      </c>
      <c r="N298" s="21">
        <v>0</v>
      </c>
      <c r="O298" s="21">
        <f t="shared" si="13"/>
        <v>-12</v>
      </c>
      <c r="P298" s="21">
        <f>VLOOKUP(E298,'[2]xxxx edad'!C:D,2,FALSE)</f>
        <v>4</v>
      </c>
      <c r="Q298" s="21">
        <f>VLOOKUP(E298,'[2]xxxx edad'!C:E,3,FALSE)</f>
        <v>0</v>
      </c>
      <c r="R298" s="21">
        <f>VLOOKUP(E298,'[2]xxxx edad'!C:F,4,FALSE)</f>
        <v>24</v>
      </c>
      <c r="S298" s="35">
        <f t="shared" si="15"/>
        <v>0</v>
      </c>
      <c r="T298" s="35">
        <v>0</v>
      </c>
      <c r="U298" s="35">
        <v>0</v>
      </c>
      <c r="V298" s="36">
        <v>28</v>
      </c>
      <c r="W298" s="37">
        <v>1</v>
      </c>
      <c r="X298" s="43"/>
      <c r="Y298" s="43" t="s">
        <v>1009</v>
      </c>
      <c r="Z298" s="43"/>
      <c r="AA298" s="43"/>
      <c r="AB298" s="43"/>
    </row>
    <row r="299" spans="1:28" s="6" customFormat="1" x14ac:dyDescent="0.25">
      <c r="A299" s="5" t="s">
        <v>19</v>
      </c>
      <c r="B299" s="18" t="s">
        <v>340</v>
      </c>
      <c r="C299" s="19">
        <v>186568003906</v>
      </c>
      <c r="D299" s="18" t="s">
        <v>368</v>
      </c>
      <c r="E299" s="19">
        <v>186568005755</v>
      </c>
      <c r="F299" s="18" t="s">
        <v>371</v>
      </c>
      <c r="G299" s="35" t="s">
        <v>27</v>
      </c>
      <c r="H299" s="35">
        <f>VLOOKUP(E299,[1]Hoja1!$D:$F,3,FALSE)</f>
        <v>348</v>
      </c>
      <c r="I299" s="35">
        <f>VLOOKUP(E299,[1]Hoja2!$D:$F,3,FALSE)</f>
        <v>348</v>
      </c>
      <c r="J299" s="35">
        <v>319</v>
      </c>
      <c r="K299" s="21">
        <f>VLOOKUP(E299,[2]VICTIMAS!E:F,2,FALSE)</f>
        <v>123</v>
      </c>
      <c r="L299" s="35">
        <f>VLOOKUP(E299,[2]INDIGENAS!E:F,2,FALSE)</f>
        <v>3</v>
      </c>
      <c r="M299" s="35">
        <f>VLOOKUP(E299,[2]DISCAPACIDAD!E:F,2,FALSE)</f>
        <v>4</v>
      </c>
      <c r="N299" s="21">
        <v>0</v>
      </c>
      <c r="O299" s="21">
        <f t="shared" si="13"/>
        <v>189</v>
      </c>
      <c r="P299" s="21">
        <f>VLOOKUP(E299,'[2]xxxx edad'!C:D,2,FALSE)</f>
        <v>191</v>
      </c>
      <c r="Q299" s="21">
        <v>126</v>
      </c>
      <c r="R299" s="21">
        <f>VLOOKUP(E299,'[2]xxxx edad'!C:F,4,FALSE)</f>
        <v>2</v>
      </c>
      <c r="S299" s="35">
        <v>319</v>
      </c>
      <c r="T299" s="35">
        <v>0</v>
      </c>
      <c r="U299" s="35">
        <v>0</v>
      </c>
      <c r="V299" s="36">
        <v>0</v>
      </c>
      <c r="W299" s="37">
        <v>4</v>
      </c>
      <c r="X299" s="43"/>
      <c r="Y299" s="43"/>
      <c r="Z299" s="43"/>
      <c r="AA299" s="43"/>
      <c r="AB299" s="43" t="s">
        <v>1009</v>
      </c>
    </row>
    <row r="300" spans="1:28" s="6" customFormat="1" x14ac:dyDescent="0.25">
      <c r="A300" s="5" t="s">
        <v>19</v>
      </c>
      <c r="B300" s="18" t="s">
        <v>340</v>
      </c>
      <c r="C300" s="19">
        <v>186568003906</v>
      </c>
      <c r="D300" s="18" t="s">
        <v>368</v>
      </c>
      <c r="E300" s="19">
        <v>186568061191</v>
      </c>
      <c r="F300" s="18" t="s">
        <v>372</v>
      </c>
      <c r="G300" s="35" t="s">
        <v>27</v>
      </c>
      <c r="H300" s="35">
        <f>VLOOKUP(E300,[1]Hoja1!$D:$F,3,FALSE)</f>
        <v>389</v>
      </c>
      <c r="I300" s="35">
        <f>VLOOKUP(E300,[1]Hoja2!$D:$F,3,FALSE)</f>
        <v>389</v>
      </c>
      <c r="J300" s="35">
        <v>362</v>
      </c>
      <c r="K300" s="21">
        <f>VLOOKUP(E300,[2]VICTIMAS!E:F,2,FALSE)</f>
        <v>156</v>
      </c>
      <c r="L300" s="35">
        <f>VLOOKUP(E300,[2]INDIGENAS!E:F,2,FALSE)</f>
        <v>8</v>
      </c>
      <c r="M300" s="35">
        <f>VLOOKUP(E300,[2]DISCAPACIDAD!E:F,2,FALSE)</f>
        <v>7</v>
      </c>
      <c r="N300" s="21">
        <v>0</v>
      </c>
      <c r="O300" s="21">
        <f t="shared" si="13"/>
        <v>191</v>
      </c>
      <c r="P300" s="21">
        <v>172</v>
      </c>
      <c r="Q300" s="21">
        <f>VLOOKUP(E300,'[2]xxxx edad'!C:E,3,FALSE)</f>
        <v>189</v>
      </c>
      <c r="R300" s="21">
        <f>VLOOKUP(E300,'[2]xxxx edad'!C:F,4,FALSE)</f>
        <v>1</v>
      </c>
      <c r="S300" s="35">
        <v>362</v>
      </c>
      <c r="T300" s="35">
        <v>0</v>
      </c>
      <c r="U300" s="35">
        <v>0</v>
      </c>
      <c r="V300" s="36">
        <v>0</v>
      </c>
      <c r="W300" s="37">
        <v>4</v>
      </c>
      <c r="X300" s="43"/>
      <c r="Y300" s="43"/>
      <c r="Z300" s="43"/>
      <c r="AA300" s="43"/>
      <c r="AB300" s="43" t="s">
        <v>1009</v>
      </c>
    </row>
    <row r="301" spans="1:28" s="6" customFormat="1" x14ac:dyDescent="0.25">
      <c r="A301" s="5" t="s">
        <v>19</v>
      </c>
      <c r="B301" s="18" t="s">
        <v>340</v>
      </c>
      <c r="C301" s="19">
        <v>186568003906</v>
      </c>
      <c r="D301" s="18" t="s">
        <v>368</v>
      </c>
      <c r="E301" s="19">
        <v>186568061230</v>
      </c>
      <c r="F301" s="18" t="s">
        <v>373</v>
      </c>
      <c r="G301" s="35" t="s">
        <v>27</v>
      </c>
      <c r="H301" s="35">
        <f>VLOOKUP(E301,[1]Hoja1!$D:$F,3,FALSE)</f>
        <v>887</v>
      </c>
      <c r="I301" s="35">
        <f>VLOOKUP(E301,[1]Hoja2!$D:$F,3,FALSE)</f>
        <v>267</v>
      </c>
      <c r="J301" s="35">
        <v>600</v>
      </c>
      <c r="K301" s="21">
        <f>VLOOKUP(E301,[2]VICTIMAS!E:F,2,FALSE)</f>
        <v>183</v>
      </c>
      <c r="L301" s="35">
        <f>VLOOKUP(E301,[2]INDIGENAS!E:F,2,FALSE)</f>
        <v>13</v>
      </c>
      <c r="M301" s="35">
        <f>VLOOKUP(E301,[2]DISCAPACIDAD!E:F,2,FALSE)</f>
        <v>13</v>
      </c>
      <c r="N301" s="21">
        <f>VLOOKUP(E301,[2]AFROS!E:F,2,FALSE)</f>
        <v>1</v>
      </c>
      <c r="O301" s="21">
        <f t="shared" si="13"/>
        <v>390</v>
      </c>
      <c r="P301" s="21">
        <f>VLOOKUP(E301,'[2]xxxx edad'!C:D,2,FALSE)</f>
        <v>0</v>
      </c>
      <c r="Q301" s="21">
        <f>VLOOKUP(E301,'[2]xxxx edad'!C:E,3,FALSE)</f>
        <v>97</v>
      </c>
      <c r="R301" s="21">
        <v>503</v>
      </c>
      <c r="S301" s="35">
        <f t="shared" ref="S301:S321" si="16">I301</f>
        <v>267</v>
      </c>
      <c r="T301" s="35">
        <v>0</v>
      </c>
      <c r="U301" s="35">
        <v>0</v>
      </c>
      <c r="V301" s="36">
        <v>333</v>
      </c>
      <c r="W301" s="37">
        <v>5</v>
      </c>
      <c r="X301" s="43"/>
      <c r="Y301" s="43"/>
      <c r="Z301" s="43"/>
      <c r="AA301" s="43"/>
      <c r="AB301" s="43" t="s">
        <v>1009</v>
      </c>
    </row>
    <row r="302" spans="1:28" s="6" customFormat="1" x14ac:dyDescent="0.25">
      <c r="A302" s="5" t="s">
        <v>19</v>
      </c>
      <c r="B302" s="18" t="s">
        <v>340</v>
      </c>
      <c r="C302" s="19">
        <v>186568005577</v>
      </c>
      <c r="D302" s="18" t="s">
        <v>374</v>
      </c>
      <c r="E302" s="19">
        <v>186568003400</v>
      </c>
      <c r="F302" s="18" t="s">
        <v>375</v>
      </c>
      <c r="G302" s="35" t="s">
        <v>27</v>
      </c>
      <c r="H302" s="35">
        <f>VLOOKUP(E302,[1]Hoja1!$D:$F,3,FALSE)</f>
        <v>415</v>
      </c>
      <c r="I302" s="35">
        <v>0</v>
      </c>
      <c r="J302" s="35">
        <v>415</v>
      </c>
      <c r="K302" s="21">
        <f>VLOOKUP(E302,[2]VICTIMAS!E:F,2,FALSE)</f>
        <v>159</v>
      </c>
      <c r="L302" s="35">
        <f>VLOOKUP(E302,[2]INDIGENAS!E:F,2,FALSE)</f>
        <v>5</v>
      </c>
      <c r="M302" s="35">
        <f>VLOOKUP(E302,[2]DISCAPACIDAD!E:F,2,FALSE)</f>
        <v>9</v>
      </c>
      <c r="N302" s="21">
        <f>VLOOKUP(E302,[2]AFROS!E:F,2,FALSE)</f>
        <v>1</v>
      </c>
      <c r="O302" s="21">
        <f t="shared" si="13"/>
        <v>241</v>
      </c>
      <c r="P302" s="21">
        <f>VLOOKUP(E302,'[2]xxxx edad'!C:D,2,FALSE)</f>
        <v>193</v>
      </c>
      <c r="Q302" s="21">
        <f>VLOOKUP(E302,'[2]xxxx edad'!C:E,3,FALSE)</f>
        <v>213</v>
      </c>
      <c r="R302" s="21">
        <f>VLOOKUP(E302,'[2]xxxx edad'!C:F,4,FALSE)</f>
        <v>9</v>
      </c>
      <c r="S302" s="35">
        <f t="shared" si="16"/>
        <v>0</v>
      </c>
      <c r="T302" s="35">
        <v>0</v>
      </c>
      <c r="U302" s="35">
        <v>0</v>
      </c>
      <c r="V302" s="36">
        <v>415</v>
      </c>
      <c r="W302" s="37">
        <v>4</v>
      </c>
      <c r="X302" s="43"/>
      <c r="Y302" s="43"/>
      <c r="Z302" s="43"/>
      <c r="AA302" s="43"/>
      <c r="AB302" s="43" t="s">
        <v>1009</v>
      </c>
    </row>
    <row r="303" spans="1:28" s="6" customFormat="1" x14ac:dyDescent="0.25">
      <c r="A303" s="5" t="s">
        <v>19</v>
      </c>
      <c r="B303" s="18" t="s">
        <v>340</v>
      </c>
      <c r="C303" s="19">
        <v>186568005577</v>
      </c>
      <c r="D303" s="18" t="s">
        <v>374</v>
      </c>
      <c r="E303" s="19">
        <v>186568003434</v>
      </c>
      <c r="F303" s="18" t="s">
        <v>376</v>
      </c>
      <c r="G303" s="35" t="s">
        <v>27</v>
      </c>
      <c r="H303" s="35">
        <f>VLOOKUP(E303,[1]Hoja1!$D:$F,3,FALSE)</f>
        <v>209</v>
      </c>
      <c r="I303" s="35">
        <v>0</v>
      </c>
      <c r="J303" s="35">
        <v>197</v>
      </c>
      <c r="K303" s="21">
        <f>VLOOKUP(E303,[2]VICTIMAS!E:F,2,FALSE)</f>
        <v>67</v>
      </c>
      <c r="L303" s="35">
        <v>0</v>
      </c>
      <c r="M303" s="35">
        <f>VLOOKUP(E303,[2]DISCAPACIDAD!E:F,2,FALSE)</f>
        <v>2</v>
      </c>
      <c r="N303" s="21">
        <v>0</v>
      </c>
      <c r="O303" s="21">
        <f t="shared" si="13"/>
        <v>128</v>
      </c>
      <c r="P303" s="21">
        <f>VLOOKUP(E303,'[2]xxxx edad'!C:D,2,FALSE)</f>
        <v>97</v>
      </c>
      <c r="Q303" s="21">
        <f>VLOOKUP(E303,'[2]xxxx edad'!C:E,3,FALSE)</f>
        <v>100</v>
      </c>
      <c r="R303" s="21">
        <f>VLOOKUP(E303,'[2]xxxx edad'!C:F,4,FALSE)</f>
        <v>0</v>
      </c>
      <c r="S303" s="35">
        <f t="shared" si="16"/>
        <v>0</v>
      </c>
      <c r="T303" s="35">
        <v>0</v>
      </c>
      <c r="U303" s="35">
        <v>0</v>
      </c>
      <c r="V303" s="36">
        <v>197</v>
      </c>
      <c r="W303" s="37">
        <v>3</v>
      </c>
      <c r="X303" s="43"/>
      <c r="Y303" s="43"/>
      <c r="Z303" s="43"/>
      <c r="AA303" s="43" t="s">
        <v>1009</v>
      </c>
      <c r="AB303" s="43"/>
    </row>
    <row r="304" spans="1:28" s="6" customFormat="1" x14ac:dyDescent="0.25">
      <c r="A304" s="5" t="s">
        <v>19</v>
      </c>
      <c r="B304" s="18" t="s">
        <v>340</v>
      </c>
      <c r="C304" s="19">
        <v>186568005577</v>
      </c>
      <c r="D304" s="18" t="s">
        <v>374</v>
      </c>
      <c r="E304" s="19">
        <v>186568004228</v>
      </c>
      <c r="F304" s="18" t="s">
        <v>377</v>
      </c>
      <c r="G304" s="35" t="s">
        <v>27</v>
      </c>
      <c r="H304" s="35">
        <f>VLOOKUP(E304,[1]Hoja1!$D:$F,3,FALSE)</f>
        <v>42</v>
      </c>
      <c r="I304" s="35">
        <v>0</v>
      </c>
      <c r="J304" s="35">
        <v>42</v>
      </c>
      <c r="K304" s="21">
        <f>VLOOKUP(E304,[2]VICTIMAS!E:F,2,FALSE)</f>
        <v>14</v>
      </c>
      <c r="L304" s="35">
        <f>VLOOKUP(E304,[2]INDIGENAS!E:F,2,FALSE)</f>
        <v>1</v>
      </c>
      <c r="M304" s="35">
        <v>0</v>
      </c>
      <c r="N304" s="21">
        <v>0</v>
      </c>
      <c r="O304" s="21">
        <f t="shared" si="13"/>
        <v>27</v>
      </c>
      <c r="P304" s="21">
        <f>VLOOKUP(E304,'[2]xxxx edad'!C:D,2,FALSE)</f>
        <v>11</v>
      </c>
      <c r="Q304" s="21">
        <f>VLOOKUP(E304,'[2]xxxx edad'!C:E,3,FALSE)</f>
        <v>31</v>
      </c>
      <c r="R304" s="21">
        <f>VLOOKUP(E304,'[2]xxxx edad'!C:F,4,FALSE)</f>
        <v>0</v>
      </c>
      <c r="S304" s="35">
        <f t="shared" si="16"/>
        <v>0</v>
      </c>
      <c r="T304" s="35">
        <v>0</v>
      </c>
      <c r="U304" s="35">
        <v>0</v>
      </c>
      <c r="V304" s="36">
        <v>42</v>
      </c>
      <c r="W304" s="37">
        <v>1</v>
      </c>
      <c r="X304" s="43"/>
      <c r="Y304" s="43" t="s">
        <v>1009</v>
      </c>
      <c r="Z304" s="43"/>
      <c r="AA304" s="43"/>
      <c r="AB304" s="43"/>
    </row>
    <row r="305" spans="1:28" s="6" customFormat="1" x14ac:dyDescent="0.25">
      <c r="A305" s="5" t="s">
        <v>19</v>
      </c>
      <c r="B305" s="18" t="s">
        <v>340</v>
      </c>
      <c r="C305" s="19">
        <v>186568005577</v>
      </c>
      <c r="D305" s="18" t="s">
        <v>374</v>
      </c>
      <c r="E305" s="19">
        <v>186568004431</v>
      </c>
      <c r="F305" s="18" t="s">
        <v>378</v>
      </c>
      <c r="G305" s="35" t="s">
        <v>27</v>
      </c>
      <c r="H305" s="35">
        <f>VLOOKUP(E305,[1]Hoja1!$D:$F,3,FALSE)</f>
        <v>66</v>
      </c>
      <c r="I305" s="35">
        <v>0</v>
      </c>
      <c r="J305" s="35">
        <v>54</v>
      </c>
      <c r="K305" s="21">
        <f>VLOOKUP(E305,[2]VICTIMAS!E:F,2,FALSE)</f>
        <v>24</v>
      </c>
      <c r="L305" s="35">
        <v>0</v>
      </c>
      <c r="M305" s="35">
        <v>0</v>
      </c>
      <c r="N305" s="21">
        <v>0</v>
      </c>
      <c r="O305" s="21">
        <f t="shared" si="13"/>
        <v>30</v>
      </c>
      <c r="P305" s="21">
        <f>VLOOKUP(E305,'[2]xxxx edad'!C:D,2,FALSE)</f>
        <v>54</v>
      </c>
      <c r="Q305" s="21">
        <f>VLOOKUP(E305,'[2]xxxx edad'!C:E,3,FALSE)</f>
        <v>0</v>
      </c>
      <c r="R305" s="21">
        <f>VLOOKUP(E305,'[2]xxxx edad'!C:F,4,FALSE)</f>
        <v>0</v>
      </c>
      <c r="S305" s="35">
        <f t="shared" si="16"/>
        <v>0</v>
      </c>
      <c r="T305" s="35">
        <v>0</v>
      </c>
      <c r="U305" s="35">
        <v>0</v>
      </c>
      <c r="V305" s="36">
        <v>54</v>
      </c>
      <c r="W305" s="37">
        <v>1</v>
      </c>
      <c r="X305" s="43"/>
      <c r="Y305" s="43"/>
      <c r="Z305" s="43" t="s">
        <v>1009</v>
      </c>
      <c r="AA305" s="43"/>
      <c r="AB305" s="43"/>
    </row>
    <row r="306" spans="1:28" s="6" customFormat="1" x14ac:dyDescent="0.25">
      <c r="A306" s="5" t="s">
        <v>19</v>
      </c>
      <c r="B306" s="18" t="s">
        <v>340</v>
      </c>
      <c r="C306" s="19">
        <v>186568005577</v>
      </c>
      <c r="D306" s="18" t="s">
        <v>374</v>
      </c>
      <c r="E306" s="19">
        <v>186568005577</v>
      </c>
      <c r="F306" s="18" t="s">
        <v>379</v>
      </c>
      <c r="G306" s="35" t="s">
        <v>27</v>
      </c>
      <c r="H306" s="35">
        <f>VLOOKUP(E306,[1]Hoja1!$D:$F,3,FALSE)</f>
        <v>856</v>
      </c>
      <c r="I306" s="35">
        <f>VLOOKUP(E306,[1]Hoja2!$D:$F,3,FALSE)</f>
        <v>132</v>
      </c>
      <c r="J306" s="35">
        <v>600</v>
      </c>
      <c r="K306" s="21">
        <f>VLOOKUP(E306,[2]VICTIMAS!E:F,2,FALSE)</f>
        <v>276</v>
      </c>
      <c r="L306" s="35">
        <f>VLOOKUP(E306,[2]INDIGENAS!E:F,2,FALSE)</f>
        <v>6</v>
      </c>
      <c r="M306" s="35">
        <f>VLOOKUP(E306,[2]DISCAPACIDAD!E:F,2,FALSE)</f>
        <v>9</v>
      </c>
      <c r="N306" s="21">
        <f>VLOOKUP(E306,[2]AFROS!E:F,2,FALSE)</f>
        <v>1</v>
      </c>
      <c r="O306" s="21">
        <f t="shared" si="13"/>
        <v>308</v>
      </c>
      <c r="P306" s="21">
        <f>VLOOKUP(E306,'[2]xxxx edad'!C:D,2,FALSE)</f>
        <v>0</v>
      </c>
      <c r="Q306" s="21">
        <f>VLOOKUP(E306,'[2]xxxx edad'!C:E,3,FALSE)</f>
        <v>234</v>
      </c>
      <c r="R306" s="21">
        <f>VLOOKUP(E306,'[2]xxxx edad'!C:F,4,FALSE)</f>
        <v>366</v>
      </c>
      <c r="S306" s="35">
        <f t="shared" si="16"/>
        <v>132</v>
      </c>
      <c r="T306" s="35">
        <v>0</v>
      </c>
      <c r="U306" s="35">
        <v>0</v>
      </c>
      <c r="V306" s="36">
        <v>468</v>
      </c>
      <c r="W306" s="37">
        <v>5</v>
      </c>
      <c r="X306" s="43"/>
      <c r="Y306" s="43"/>
      <c r="Z306" s="43"/>
      <c r="AA306" s="43"/>
      <c r="AB306" s="43" t="s">
        <v>1009</v>
      </c>
    </row>
    <row r="307" spans="1:28" s="6" customFormat="1" x14ac:dyDescent="0.25">
      <c r="A307" s="5" t="s">
        <v>19</v>
      </c>
      <c r="B307" s="18" t="s">
        <v>340</v>
      </c>
      <c r="C307" s="19">
        <v>186568005577</v>
      </c>
      <c r="D307" s="18" t="s">
        <v>374</v>
      </c>
      <c r="E307" s="19">
        <v>186568061221</v>
      </c>
      <c r="F307" s="18" t="s">
        <v>380</v>
      </c>
      <c r="G307" s="35" t="s">
        <v>27</v>
      </c>
      <c r="H307" s="35">
        <f>VLOOKUP(E307,[1]Hoja1!$D:$F,3,FALSE)</f>
        <v>103</v>
      </c>
      <c r="I307" s="35">
        <v>0</v>
      </c>
      <c r="J307" s="35">
        <v>99</v>
      </c>
      <c r="K307" s="21">
        <f>VLOOKUP(E307,[2]VICTIMAS!E:F,2,FALSE)</f>
        <v>35</v>
      </c>
      <c r="L307" s="35">
        <f>VLOOKUP(E307,[2]INDIGENAS!E:F,2,FALSE)</f>
        <v>4</v>
      </c>
      <c r="M307" s="35">
        <v>0</v>
      </c>
      <c r="N307" s="21">
        <v>0</v>
      </c>
      <c r="O307" s="21">
        <f t="shared" si="13"/>
        <v>60</v>
      </c>
      <c r="P307" s="21">
        <f>VLOOKUP(E307,'[2]xxxx edad'!C:D,2,FALSE)</f>
        <v>47</v>
      </c>
      <c r="Q307" s="21">
        <f>VLOOKUP(E307,'[2]xxxx edad'!C:E,3,FALSE)</f>
        <v>51</v>
      </c>
      <c r="R307" s="21">
        <f>VLOOKUP(E307,'[2]xxxx edad'!C:F,4,FALSE)</f>
        <v>1</v>
      </c>
      <c r="S307" s="35">
        <f t="shared" si="16"/>
        <v>0</v>
      </c>
      <c r="T307" s="35">
        <v>0</v>
      </c>
      <c r="U307" s="35">
        <v>0</v>
      </c>
      <c r="V307" s="36">
        <v>99</v>
      </c>
      <c r="W307" s="37">
        <v>2</v>
      </c>
      <c r="X307" s="43"/>
      <c r="Y307" s="43"/>
      <c r="Z307" s="43" t="s">
        <v>1009</v>
      </c>
      <c r="AA307" s="43"/>
      <c r="AB307" s="43"/>
    </row>
    <row r="308" spans="1:28" s="6" customFormat="1" x14ac:dyDescent="0.25">
      <c r="A308" s="5" t="s">
        <v>19</v>
      </c>
      <c r="B308" s="18" t="s">
        <v>340</v>
      </c>
      <c r="C308" s="19">
        <v>286568000197</v>
      </c>
      <c r="D308" s="18" t="s">
        <v>381</v>
      </c>
      <c r="E308" s="19">
        <v>186568005062</v>
      </c>
      <c r="F308" s="18" t="s">
        <v>382</v>
      </c>
      <c r="G308" s="35" t="s">
        <v>23</v>
      </c>
      <c r="H308" s="35">
        <f>VLOOKUP(E308,[1]Hoja1!$D:$F,3,FALSE)</f>
        <v>46</v>
      </c>
      <c r="I308" s="35">
        <f>VLOOKUP(E308,[1]Hoja2!$D:$F,3,FALSE)</f>
        <v>46</v>
      </c>
      <c r="J308" s="35">
        <v>46</v>
      </c>
      <c r="K308" s="21">
        <f>VLOOKUP(E308,[2]VICTIMAS!E:F,2,FALSE)</f>
        <v>2</v>
      </c>
      <c r="L308" s="35">
        <f>VLOOKUP(E308,[2]INDIGENAS!E:F,2,FALSE)</f>
        <v>5</v>
      </c>
      <c r="M308" s="35">
        <v>0</v>
      </c>
      <c r="N308" s="21">
        <v>0</v>
      </c>
      <c r="O308" s="21">
        <f t="shared" si="13"/>
        <v>39</v>
      </c>
      <c r="P308" s="21">
        <f>VLOOKUP(E308,'[2]xxxx edad'!C:D,2,FALSE)</f>
        <v>22</v>
      </c>
      <c r="Q308" s="21">
        <f>VLOOKUP(E308,'[2]xxxx edad'!C:E,3,FALSE)</f>
        <v>22</v>
      </c>
      <c r="R308" s="21">
        <f>VLOOKUP(E308,'[2]xxxx edad'!C:F,4,FALSE)</f>
        <v>2</v>
      </c>
      <c r="S308" s="35">
        <f t="shared" si="16"/>
        <v>46</v>
      </c>
      <c r="T308" s="35">
        <v>0</v>
      </c>
      <c r="U308" s="35">
        <v>0</v>
      </c>
      <c r="V308" s="36">
        <v>0</v>
      </c>
      <c r="W308" s="37">
        <v>1</v>
      </c>
      <c r="X308" s="43"/>
      <c r="Y308" s="43" t="s">
        <v>1009</v>
      </c>
      <c r="Z308" s="43"/>
      <c r="AA308" s="43"/>
      <c r="AB308" s="43"/>
    </row>
    <row r="309" spans="1:28" s="6" customFormat="1" x14ac:dyDescent="0.25">
      <c r="A309" s="5" t="s">
        <v>19</v>
      </c>
      <c r="B309" s="18" t="s">
        <v>340</v>
      </c>
      <c r="C309" s="19">
        <v>286568000197</v>
      </c>
      <c r="D309" s="18" t="s">
        <v>381</v>
      </c>
      <c r="E309" s="19">
        <v>286568000197</v>
      </c>
      <c r="F309" s="18" t="s">
        <v>383</v>
      </c>
      <c r="G309" s="35" t="s">
        <v>23</v>
      </c>
      <c r="H309" s="35">
        <f>VLOOKUP(E309,[1]Hoja1!$D:$F,3,FALSE)</f>
        <v>57</v>
      </c>
      <c r="I309" s="35">
        <f>VLOOKUP(E309,[1]Hoja2!$D:$F,3,FALSE)</f>
        <v>57</v>
      </c>
      <c r="J309" s="35">
        <v>57</v>
      </c>
      <c r="K309" s="21">
        <f>VLOOKUP(E309,[2]VICTIMAS!E:F,2,FALSE)</f>
        <v>2</v>
      </c>
      <c r="L309" s="35">
        <f>VLOOKUP(E309,[2]INDIGENAS!E:F,2,FALSE)</f>
        <v>4</v>
      </c>
      <c r="M309" s="35">
        <v>0</v>
      </c>
      <c r="N309" s="21">
        <v>0</v>
      </c>
      <c r="O309" s="21">
        <f t="shared" si="13"/>
        <v>51</v>
      </c>
      <c r="P309" s="21">
        <f>VLOOKUP(E309,'[2]xxxx edad'!C:D,2,FALSE)</f>
        <v>27</v>
      </c>
      <c r="Q309" s="21">
        <f>VLOOKUP(E309,'[2]xxxx edad'!C:E,3,FALSE)</f>
        <v>21</v>
      </c>
      <c r="R309" s="21">
        <v>9</v>
      </c>
      <c r="S309" s="35">
        <f t="shared" si="16"/>
        <v>57</v>
      </c>
      <c r="T309" s="35">
        <v>0</v>
      </c>
      <c r="U309" s="35">
        <v>0</v>
      </c>
      <c r="V309" s="36">
        <v>0</v>
      </c>
      <c r="W309" s="37">
        <v>1</v>
      </c>
      <c r="X309" s="43"/>
      <c r="Y309" s="43"/>
      <c r="Z309" s="43" t="s">
        <v>1009</v>
      </c>
      <c r="AA309" s="43"/>
      <c r="AB309" s="43"/>
    </row>
    <row r="310" spans="1:28" s="6" customFormat="1" x14ac:dyDescent="0.25">
      <c r="A310" s="5" t="s">
        <v>19</v>
      </c>
      <c r="B310" s="18" t="s">
        <v>340</v>
      </c>
      <c r="C310" s="19">
        <v>286568000197</v>
      </c>
      <c r="D310" s="18" t="s">
        <v>381</v>
      </c>
      <c r="E310" s="19">
        <v>286568004427</v>
      </c>
      <c r="F310" s="18" t="s">
        <v>384</v>
      </c>
      <c r="G310" s="35" t="s">
        <v>23</v>
      </c>
      <c r="H310" s="35">
        <f>VLOOKUP(E310,[1]Hoja1!$D:$F,3,FALSE)</f>
        <v>11</v>
      </c>
      <c r="I310" s="35">
        <f>VLOOKUP(E310,[1]Hoja2!$D:$F,3,FALSE)</f>
        <v>11</v>
      </c>
      <c r="J310" s="35">
        <v>11</v>
      </c>
      <c r="K310" s="21">
        <f>VLOOKUP(E310,[2]VICTIMAS!E:F,2,FALSE)</f>
        <v>2</v>
      </c>
      <c r="L310" s="35">
        <v>0</v>
      </c>
      <c r="M310" s="35">
        <v>0</v>
      </c>
      <c r="N310" s="21">
        <v>0</v>
      </c>
      <c r="O310" s="21">
        <f t="shared" si="13"/>
        <v>9</v>
      </c>
      <c r="P310" s="21">
        <f>VLOOKUP(E310,'[2]xxxx edad'!C:D,2,FALSE)</f>
        <v>6</v>
      </c>
      <c r="Q310" s="21">
        <f>VLOOKUP(E310,'[2]xxxx edad'!C:E,3,FALSE)</f>
        <v>5</v>
      </c>
      <c r="R310" s="21">
        <f>VLOOKUP(E310,'[2]xxxx edad'!C:F,4,FALSE)</f>
        <v>0</v>
      </c>
      <c r="S310" s="35">
        <f t="shared" si="16"/>
        <v>11</v>
      </c>
      <c r="T310" s="35">
        <v>0</v>
      </c>
      <c r="U310" s="35">
        <v>0</v>
      </c>
      <c r="V310" s="36">
        <v>0</v>
      </c>
      <c r="W310" s="37">
        <v>1</v>
      </c>
      <c r="X310" s="43"/>
      <c r="Y310" s="43" t="s">
        <v>1009</v>
      </c>
      <c r="Z310" s="43"/>
      <c r="AA310" s="43"/>
      <c r="AB310" s="43"/>
    </row>
    <row r="311" spans="1:28" s="6" customFormat="1" x14ac:dyDescent="0.25">
      <c r="A311" s="5" t="s">
        <v>19</v>
      </c>
      <c r="B311" s="18" t="s">
        <v>340</v>
      </c>
      <c r="C311" s="19">
        <v>286568000197</v>
      </c>
      <c r="D311" s="18" t="s">
        <v>381</v>
      </c>
      <c r="E311" s="19">
        <v>286568004605</v>
      </c>
      <c r="F311" s="18" t="s">
        <v>385</v>
      </c>
      <c r="G311" s="35" t="s">
        <v>23</v>
      </c>
      <c r="H311" s="35">
        <f>VLOOKUP(E311,[1]Hoja1!$D:$F,3,FALSE)</f>
        <v>6</v>
      </c>
      <c r="I311" s="35">
        <f>VLOOKUP(E311,[1]Hoja2!$D:$F,3,FALSE)</f>
        <v>6</v>
      </c>
      <c r="J311" s="35">
        <v>6</v>
      </c>
      <c r="K311" s="21">
        <f>VLOOKUP(E311,[2]VICTIMAS!E:F,2,FALSE)</f>
        <v>1</v>
      </c>
      <c r="L311" s="35">
        <f>VLOOKUP(E311,[2]INDIGENAS!E:F,2,FALSE)</f>
        <v>1</v>
      </c>
      <c r="M311" s="35">
        <v>0</v>
      </c>
      <c r="N311" s="21">
        <v>0</v>
      </c>
      <c r="O311" s="21">
        <f t="shared" si="13"/>
        <v>4</v>
      </c>
      <c r="P311" s="21">
        <f>VLOOKUP(E311,'[2]xxxx edad'!C:D,2,FALSE)</f>
        <v>3</v>
      </c>
      <c r="Q311" s="21">
        <f>VLOOKUP(E311,'[2]xxxx edad'!C:E,3,FALSE)</f>
        <v>3</v>
      </c>
      <c r="R311" s="21">
        <f>VLOOKUP(E311,'[2]xxxx edad'!C:F,4,FALSE)</f>
        <v>0</v>
      </c>
      <c r="S311" s="35">
        <f t="shared" si="16"/>
        <v>6</v>
      </c>
      <c r="T311" s="35">
        <v>0</v>
      </c>
      <c r="U311" s="35">
        <v>0</v>
      </c>
      <c r="V311" s="36">
        <v>0</v>
      </c>
      <c r="W311" s="37">
        <v>1</v>
      </c>
      <c r="X311" s="43" t="s">
        <v>1009</v>
      </c>
      <c r="Y311" s="43"/>
      <c r="Z311" s="43"/>
      <c r="AA311" s="43"/>
      <c r="AB311" s="43"/>
    </row>
    <row r="312" spans="1:28" s="6" customFormat="1" x14ac:dyDescent="0.25">
      <c r="A312" s="5" t="s">
        <v>19</v>
      </c>
      <c r="B312" s="18" t="s">
        <v>340</v>
      </c>
      <c r="C312" s="19">
        <v>286568000197</v>
      </c>
      <c r="D312" s="18" t="s">
        <v>381</v>
      </c>
      <c r="E312" s="19">
        <v>286568004621</v>
      </c>
      <c r="F312" s="18" t="s">
        <v>386</v>
      </c>
      <c r="G312" s="35" t="s">
        <v>23</v>
      </c>
      <c r="H312" s="35">
        <f>VLOOKUP(E312,[1]Hoja1!$D:$F,3,FALSE)</f>
        <v>11</v>
      </c>
      <c r="I312" s="35">
        <f>VLOOKUP(E312,[1]Hoja2!$D:$F,3,FALSE)</f>
        <v>11</v>
      </c>
      <c r="J312" s="35">
        <v>11</v>
      </c>
      <c r="K312" s="21">
        <v>0</v>
      </c>
      <c r="L312" s="35">
        <v>0</v>
      </c>
      <c r="M312" s="35">
        <v>0</v>
      </c>
      <c r="N312" s="21">
        <v>0</v>
      </c>
      <c r="O312" s="21">
        <f t="shared" si="13"/>
        <v>11</v>
      </c>
      <c r="P312" s="21">
        <f>VLOOKUP(E312,'[2]xxxx edad'!C:D,2,FALSE)</f>
        <v>6</v>
      </c>
      <c r="Q312" s="21">
        <f>VLOOKUP(E312,'[2]xxxx edad'!C:E,3,FALSE)</f>
        <v>5</v>
      </c>
      <c r="R312" s="21">
        <f>VLOOKUP(E312,'[2]xxxx edad'!C:F,4,FALSE)</f>
        <v>0</v>
      </c>
      <c r="S312" s="35">
        <f t="shared" si="16"/>
        <v>11</v>
      </c>
      <c r="T312" s="35">
        <v>0</v>
      </c>
      <c r="U312" s="35">
        <v>0</v>
      </c>
      <c r="V312" s="36">
        <v>0</v>
      </c>
      <c r="W312" s="37">
        <v>1</v>
      </c>
      <c r="X312" s="43"/>
      <c r="Y312" s="43" t="s">
        <v>1009</v>
      </c>
      <c r="Z312" s="43"/>
      <c r="AA312" s="43"/>
      <c r="AB312" s="43"/>
    </row>
    <row r="313" spans="1:28" s="6" customFormat="1" x14ac:dyDescent="0.25">
      <c r="A313" s="5" t="s">
        <v>19</v>
      </c>
      <c r="B313" s="18" t="s">
        <v>340</v>
      </c>
      <c r="C313" s="19">
        <v>286568000197</v>
      </c>
      <c r="D313" s="18" t="s">
        <v>381</v>
      </c>
      <c r="E313" s="19">
        <v>286568004770</v>
      </c>
      <c r="F313" s="18" t="s">
        <v>387</v>
      </c>
      <c r="G313" s="35" t="s">
        <v>23</v>
      </c>
      <c r="H313" s="35">
        <f>VLOOKUP(E313,[1]Hoja1!$D:$F,3,FALSE)</f>
        <v>15</v>
      </c>
      <c r="I313" s="35">
        <f>VLOOKUP(E313,[1]Hoja2!$D:$F,3,FALSE)</f>
        <v>15</v>
      </c>
      <c r="J313" s="35">
        <v>15</v>
      </c>
      <c r="K313" s="21">
        <f>VLOOKUP(E313,[2]VICTIMAS!E:F,2,FALSE)</f>
        <v>4</v>
      </c>
      <c r="L313" s="35">
        <v>0</v>
      </c>
      <c r="M313" s="35">
        <v>0</v>
      </c>
      <c r="N313" s="21">
        <v>0</v>
      </c>
      <c r="O313" s="21">
        <f t="shared" si="13"/>
        <v>11</v>
      </c>
      <c r="P313" s="21">
        <f>VLOOKUP(E313,'[2]xxxx edad'!C:D,2,FALSE)</f>
        <v>8</v>
      </c>
      <c r="Q313" s="21">
        <f>VLOOKUP(E313,'[2]xxxx edad'!C:E,3,FALSE)</f>
        <v>6</v>
      </c>
      <c r="R313" s="21">
        <v>1</v>
      </c>
      <c r="S313" s="35">
        <f t="shared" si="16"/>
        <v>15</v>
      </c>
      <c r="T313" s="35">
        <v>0</v>
      </c>
      <c r="U313" s="35">
        <v>0</v>
      </c>
      <c r="V313" s="36">
        <v>0</v>
      </c>
      <c r="W313" s="37">
        <v>1</v>
      </c>
      <c r="X313" s="43"/>
      <c r="Y313" s="43" t="s">
        <v>1009</v>
      </c>
      <c r="Z313" s="43"/>
      <c r="AA313" s="43"/>
      <c r="AB313" s="43"/>
    </row>
    <row r="314" spans="1:28" s="6" customFormat="1" x14ac:dyDescent="0.25">
      <c r="A314" s="5" t="s">
        <v>19</v>
      </c>
      <c r="B314" s="18" t="s">
        <v>340</v>
      </c>
      <c r="C314" s="19">
        <v>286568000197</v>
      </c>
      <c r="D314" s="18" t="s">
        <v>381</v>
      </c>
      <c r="E314" s="19">
        <v>286568004877</v>
      </c>
      <c r="F314" s="18" t="s">
        <v>388</v>
      </c>
      <c r="G314" s="35" t="s">
        <v>23</v>
      </c>
      <c r="H314" s="35">
        <f>VLOOKUP(E314,[1]Hoja1!$D:$F,3,FALSE)</f>
        <v>6</v>
      </c>
      <c r="I314" s="35">
        <f>VLOOKUP(E314,[1]Hoja2!$D:$F,3,FALSE)</f>
        <v>6</v>
      </c>
      <c r="J314" s="35">
        <v>6</v>
      </c>
      <c r="K314" s="21">
        <v>0</v>
      </c>
      <c r="L314" s="35">
        <v>0</v>
      </c>
      <c r="M314" s="35">
        <v>0</v>
      </c>
      <c r="N314" s="21">
        <v>0</v>
      </c>
      <c r="O314" s="21">
        <f t="shared" si="13"/>
        <v>6</v>
      </c>
      <c r="P314" s="21">
        <f>VLOOKUP(E314,'[2]xxxx edad'!C:D,2,FALSE)</f>
        <v>3</v>
      </c>
      <c r="Q314" s="21">
        <f>VLOOKUP(E314,'[2]xxxx edad'!C:E,3,FALSE)</f>
        <v>3</v>
      </c>
      <c r="R314" s="21">
        <f>VLOOKUP(E314,'[2]xxxx edad'!C:F,4,FALSE)</f>
        <v>0</v>
      </c>
      <c r="S314" s="35">
        <f t="shared" si="16"/>
        <v>6</v>
      </c>
      <c r="T314" s="35">
        <v>0</v>
      </c>
      <c r="U314" s="35">
        <v>0</v>
      </c>
      <c r="V314" s="36">
        <v>0</v>
      </c>
      <c r="W314" s="37">
        <v>1</v>
      </c>
      <c r="X314" s="43" t="s">
        <v>1009</v>
      </c>
      <c r="Y314" s="43"/>
      <c r="Z314" s="43"/>
      <c r="AA314" s="43"/>
      <c r="AB314" s="43"/>
    </row>
    <row r="315" spans="1:28" s="6" customFormat="1" x14ac:dyDescent="0.25">
      <c r="A315" s="5" t="s">
        <v>19</v>
      </c>
      <c r="B315" s="18" t="s">
        <v>340</v>
      </c>
      <c r="C315" s="19">
        <v>286568000197</v>
      </c>
      <c r="D315" s="18" t="s">
        <v>381</v>
      </c>
      <c r="E315" s="19">
        <v>286568005865</v>
      </c>
      <c r="F315" s="18" t="s">
        <v>389</v>
      </c>
      <c r="G315" s="35" t="s">
        <v>23</v>
      </c>
      <c r="H315" s="35">
        <f>VLOOKUP(E315,[1]Hoja1!$D:$F,3,FALSE)</f>
        <v>6</v>
      </c>
      <c r="I315" s="35">
        <f>VLOOKUP(E315,[1]Hoja2!$D:$F,3,FALSE)</f>
        <v>6</v>
      </c>
      <c r="J315" s="35">
        <v>6</v>
      </c>
      <c r="K315" s="21">
        <v>0</v>
      </c>
      <c r="L315" s="35">
        <v>0</v>
      </c>
      <c r="M315" s="35">
        <v>0</v>
      </c>
      <c r="N315" s="21">
        <v>0</v>
      </c>
      <c r="O315" s="21">
        <f t="shared" si="13"/>
        <v>6</v>
      </c>
      <c r="P315" s="21">
        <f>VLOOKUP(E315,'[2]xxxx edad'!C:D,2,FALSE)</f>
        <v>2</v>
      </c>
      <c r="Q315" s="21">
        <f>VLOOKUP(E315,'[2]xxxx edad'!C:E,3,FALSE)</f>
        <v>4</v>
      </c>
      <c r="R315" s="21">
        <f>VLOOKUP(E315,'[2]xxxx edad'!C:F,4,FALSE)</f>
        <v>0</v>
      </c>
      <c r="S315" s="35">
        <f t="shared" si="16"/>
        <v>6</v>
      </c>
      <c r="T315" s="35">
        <v>0</v>
      </c>
      <c r="U315" s="35">
        <v>0</v>
      </c>
      <c r="V315" s="36">
        <v>0</v>
      </c>
      <c r="W315" s="37">
        <v>1</v>
      </c>
      <c r="X315" s="43" t="s">
        <v>1009</v>
      </c>
      <c r="Y315" s="43"/>
      <c r="Z315" s="43"/>
      <c r="AA315" s="43"/>
      <c r="AB315" s="43"/>
    </row>
    <row r="316" spans="1:28" s="6" customFormat="1" x14ac:dyDescent="0.25">
      <c r="A316" s="5" t="s">
        <v>19</v>
      </c>
      <c r="B316" s="18" t="s">
        <v>340</v>
      </c>
      <c r="C316" s="19">
        <v>286568000219</v>
      </c>
      <c r="D316" s="18" t="s">
        <v>390</v>
      </c>
      <c r="E316" s="19">
        <v>286568000057</v>
      </c>
      <c r="F316" s="18" t="s">
        <v>263</v>
      </c>
      <c r="G316" s="35" t="s">
        <v>23</v>
      </c>
      <c r="H316" s="35">
        <f>VLOOKUP(E316,[1]Hoja1!$D:$F,3,FALSE)</f>
        <v>6</v>
      </c>
      <c r="I316" s="35">
        <v>0</v>
      </c>
      <c r="J316" s="35">
        <v>6</v>
      </c>
      <c r="K316" s="21">
        <v>0</v>
      </c>
      <c r="L316" s="35">
        <v>0</v>
      </c>
      <c r="M316" s="35">
        <v>0</v>
      </c>
      <c r="N316" s="21">
        <v>0</v>
      </c>
      <c r="O316" s="21">
        <f t="shared" si="13"/>
        <v>6</v>
      </c>
      <c r="P316" s="21">
        <f>VLOOKUP(E316,'[2]xxxx edad'!C:D,2,FALSE)</f>
        <v>3</v>
      </c>
      <c r="Q316" s="21">
        <f>VLOOKUP(E316,'[2]xxxx edad'!C:E,3,FALSE)</f>
        <v>1</v>
      </c>
      <c r="R316" s="21">
        <v>2</v>
      </c>
      <c r="S316" s="35">
        <f t="shared" si="16"/>
        <v>0</v>
      </c>
      <c r="T316" s="35">
        <v>0</v>
      </c>
      <c r="U316" s="35">
        <v>6</v>
      </c>
      <c r="V316" s="36">
        <v>0</v>
      </c>
      <c r="W316" s="37">
        <v>1</v>
      </c>
      <c r="X316" s="43" t="s">
        <v>1009</v>
      </c>
      <c r="Y316" s="43"/>
      <c r="Z316" s="43"/>
      <c r="AA316" s="43"/>
      <c r="AB316" s="43"/>
    </row>
    <row r="317" spans="1:28" s="6" customFormat="1" x14ac:dyDescent="0.25">
      <c r="A317" s="5" t="s">
        <v>19</v>
      </c>
      <c r="B317" s="18" t="s">
        <v>340</v>
      </c>
      <c r="C317" s="19">
        <v>286568000219</v>
      </c>
      <c r="D317" s="18" t="s">
        <v>390</v>
      </c>
      <c r="E317" s="19">
        <v>286568000219</v>
      </c>
      <c r="F317" s="18" t="s">
        <v>391</v>
      </c>
      <c r="G317" s="35" t="s">
        <v>23</v>
      </c>
      <c r="H317" s="35">
        <f>VLOOKUP(E317,[1]Hoja1!$D:$F,3,FALSE)</f>
        <v>160</v>
      </c>
      <c r="I317" s="35">
        <f>VLOOKUP(E317,[1]Hoja2!$D:$F,3,FALSE)</f>
        <v>127</v>
      </c>
      <c r="J317" s="35">
        <v>160</v>
      </c>
      <c r="K317" s="21">
        <f>VLOOKUP(E317,[2]VICTIMAS!E:F,2,FALSE)</f>
        <v>26</v>
      </c>
      <c r="L317" s="35">
        <f>VLOOKUP(E317,[2]INDIGENAS!E:F,2,FALSE)</f>
        <v>18</v>
      </c>
      <c r="M317" s="35">
        <f>VLOOKUP(E317,[2]DISCAPACIDAD!E:F,2,FALSE)</f>
        <v>3</v>
      </c>
      <c r="N317" s="21">
        <v>0</v>
      </c>
      <c r="O317" s="21">
        <f t="shared" si="13"/>
        <v>113</v>
      </c>
      <c r="P317" s="21">
        <f>VLOOKUP(E317,'[2]xxxx edad'!C:D,2,FALSE)</f>
        <v>23</v>
      </c>
      <c r="Q317" s="21">
        <f>VLOOKUP(E317,'[2]xxxx edad'!C:E,3,FALSE)</f>
        <v>59</v>
      </c>
      <c r="R317" s="21">
        <v>78</v>
      </c>
      <c r="S317" s="35">
        <f t="shared" si="16"/>
        <v>127</v>
      </c>
      <c r="T317" s="35">
        <v>0</v>
      </c>
      <c r="U317" s="35">
        <v>33</v>
      </c>
      <c r="V317" s="36">
        <v>0</v>
      </c>
      <c r="W317" s="37">
        <v>3</v>
      </c>
      <c r="X317" s="43"/>
      <c r="Y317" s="43"/>
      <c r="Z317" s="43"/>
      <c r="AA317" s="43" t="s">
        <v>1009</v>
      </c>
      <c r="AB317" s="43"/>
    </row>
    <row r="318" spans="1:28" s="6" customFormat="1" x14ac:dyDescent="0.25">
      <c r="A318" s="5" t="s">
        <v>19</v>
      </c>
      <c r="B318" s="18" t="s">
        <v>340</v>
      </c>
      <c r="C318" s="19">
        <v>286568000219</v>
      </c>
      <c r="D318" s="18" t="s">
        <v>390</v>
      </c>
      <c r="E318" s="19">
        <v>286568002891</v>
      </c>
      <c r="F318" s="18" t="s">
        <v>392</v>
      </c>
      <c r="G318" s="35" t="s">
        <v>23</v>
      </c>
      <c r="H318" s="35">
        <f>VLOOKUP(E318,[1]Hoja1!$D:$F,3,FALSE)</f>
        <v>4</v>
      </c>
      <c r="I318" s="35">
        <v>0</v>
      </c>
      <c r="J318" s="35">
        <v>4</v>
      </c>
      <c r="K318" s="21">
        <v>0</v>
      </c>
      <c r="L318" s="35">
        <v>0</v>
      </c>
      <c r="M318" s="35">
        <v>0</v>
      </c>
      <c r="N318" s="21">
        <v>0</v>
      </c>
      <c r="O318" s="21">
        <f t="shared" si="13"/>
        <v>4</v>
      </c>
      <c r="P318" s="21">
        <f>VLOOKUP(E318,'[2]xxxx edad'!C:D,2,FALSE)</f>
        <v>2</v>
      </c>
      <c r="Q318" s="21">
        <f>VLOOKUP(E318,'[2]xxxx edad'!C:E,3,FALSE)</f>
        <v>2</v>
      </c>
      <c r="R318" s="21">
        <f>VLOOKUP(E318,'[2]xxxx edad'!C:F,4,FALSE)</f>
        <v>0</v>
      </c>
      <c r="S318" s="35">
        <f t="shared" si="16"/>
        <v>0</v>
      </c>
      <c r="T318" s="35">
        <v>0</v>
      </c>
      <c r="U318" s="35">
        <v>4</v>
      </c>
      <c r="V318" s="36">
        <v>0</v>
      </c>
      <c r="W318" s="37">
        <v>1</v>
      </c>
      <c r="X318" s="43" t="s">
        <v>1009</v>
      </c>
      <c r="Y318" s="43"/>
      <c r="Z318" s="43"/>
      <c r="AA318" s="43"/>
      <c r="AB318" s="43"/>
    </row>
    <row r="319" spans="1:28" s="6" customFormat="1" x14ac:dyDescent="0.25">
      <c r="A319" s="5" t="s">
        <v>19</v>
      </c>
      <c r="B319" s="18" t="s">
        <v>340</v>
      </c>
      <c r="C319" s="19">
        <v>286568000219</v>
      </c>
      <c r="D319" s="18" t="s">
        <v>390</v>
      </c>
      <c r="E319" s="19">
        <v>286568004541</v>
      </c>
      <c r="F319" s="18" t="s">
        <v>393</v>
      </c>
      <c r="G319" s="35" t="s">
        <v>23</v>
      </c>
      <c r="H319" s="35">
        <f>VLOOKUP(E319,[1]Hoja1!$D:$F,3,FALSE)</f>
        <v>5</v>
      </c>
      <c r="I319" s="35">
        <v>0</v>
      </c>
      <c r="J319" s="35">
        <v>5</v>
      </c>
      <c r="K319" s="21">
        <v>0</v>
      </c>
      <c r="L319" s="35">
        <v>0</v>
      </c>
      <c r="M319" s="35">
        <v>0</v>
      </c>
      <c r="N319" s="21">
        <v>0</v>
      </c>
      <c r="O319" s="21">
        <f t="shared" si="13"/>
        <v>5</v>
      </c>
      <c r="P319" s="21">
        <f>VLOOKUP(E319,'[2]xxxx edad'!C:D,2,FALSE)</f>
        <v>2</v>
      </c>
      <c r="Q319" s="21">
        <f>VLOOKUP(E319,'[2]xxxx edad'!C:E,3,FALSE)</f>
        <v>3</v>
      </c>
      <c r="R319" s="21">
        <f>VLOOKUP(E319,'[2]xxxx edad'!C:F,4,FALSE)</f>
        <v>0</v>
      </c>
      <c r="S319" s="35">
        <f t="shared" si="16"/>
        <v>0</v>
      </c>
      <c r="T319" s="35">
        <v>0</v>
      </c>
      <c r="U319" s="35">
        <v>5</v>
      </c>
      <c r="V319" s="36">
        <v>0</v>
      </c>
      <c r="W319" s="37">
        <v>1</v>
      </c>
      <c r="X319" s="43" t="s">
        <v>1009</v>
      </c>
      <c r="Y319" s="43"/>
      <c r="Z319" s="43"/>
      <c r="AA319" s="43"/>
      <c r="AB319" s="43"/>
    </row>
    <row r="320" spans="1:28" s="6" customFormat="1" x14ac:dyDescent="0.25">
      <c r="A320" s="5" t="s">
        <v>19</v>
      </c>
      <c r="B320" s="18" t="s">
        <v>340</v>
      </c>
      <c r="C320" s="19">
        <v>286568000219</v>
      </c>
      <c r="D320" s="18" t="s">
        <v>390</v>
      </c>
      <c r="E320" s="19">
        <v>286568005229</v>
      </c>
      <c r="F320" s="18" t="s">
        <v>394</v>
      </c>
      <c r="G320" s="35" t="s">
        <v>23</v>
      </c>
      <c r="H320" s="35">
        <f>VLOOKUP(E320,[1]Hoja1!$D:$F,3,FALSE)</f>
        <v>11</v>
      </c>
      <c r="I320" s="35">
        <v>0</v>
      </c>
      <c r="J320" s="35">
        <v>11</v>
      </c>
      <c r="K320" s="21">
        <f>VLOOKUP(E320,[2]VICTIMAS!E:F,2,FALSE)</f>
        <v>4</v>
      </c>
      <c r="L320" s="35">
        <v>0</v>
      </c>
      <c r="M320" s="35">
        <v>0</v>
      </c>
      <c r="N320" s="21">
        <v>0</v>
      </c>
      <c r="O320" s="21">
        <f t="shared" si="13"/>
        <v>7</v>
      </c>
      <c r="P320" s="21">
        <f>VLOOKUP(E320,'[2]xxxx edad'!C:D,2,FALSE)</f>
        <v>5</v>
      </c>
      <c r="Q320" s="21">
        <f>VLOOKUP(E320,'[2]xxxx edad'!C:E,3,FALSE)</f>
        <v>4</v>
      </c>
      <c r="R320" s="21">
        <f>VLOOKUP(E320,'[2]xxxx edad'!C:F,4,FALSE)</f>
        <v>2</v>
      </c>
      <c r="S320" s="35">
        <f t="shared" si="16"/>
        <v>0</v>
      </c>
      <c r="T320" s="35">
        <v>0</v>
      </c>
      <c r="U320" s="35">
        <v>11</v>
      </c>
      <c r="V320" s="36">
        <v>0</v>
      </c>
      <c r="W320" s="37">
        <v>1</v>
      </c>
      <c r="X320" s="43"/>
      <c r="Y320" s="43" t="s">
        <v>1009</v>
      </c>
      <c r="Z320" s="43"/>
      <c r="AA320" s="43"/>
      <c r="AB320" s="43"/>
    </row>
    <row r="321" spans="1:28" s="6" customFormat="1" x14ac:dyDescent="0.25">
      <c r="A321" s="5" t="s">
        <v>19</v>
      </c>
      <c r="B321" s="18" t="s">
        <v>340</v>
      </c>
      <c r="C321" s="19">
        <v>286568000219</v>
      </c>
      <c r="D321" s="18" t="s">
        <v>390</v>
      </c>
      <c r="E321" s="19">
        <v>286568005423</v>
      </c>
      <c r="F321" s="18" t="s">
        <v>395</v>
      </c>
      <c r="G321" s="35" t="s">
        <v>23</v>
      </c>
      <c r="H321" s="35">
        <f>VLOOKUP(E321,[1]Hoja1!$D:$F,3,FALSE)</f>
        <v>9</v>
      </c>
      <c r="I321" s="35">
        <v>0</v>
      </c>
      <c r="J321" s="35">
        <v>9</v>
      </c>
      <c r="K321" s="21">
        <v>0</v>
      </c>
      <c r="L321" s="35">
        <v>0</v>
      </c>
      <c r="M321" s="35">
        <v>0</v>
      </c>
      <c r="N321" s="21">
        <v>0</v>
      </c>
      <c r="O321" s="21">
        <f t="shared" si="13"/>
        <v>9</v>
      </c>
      <c r="P321" s="21">
        <f>VLOOKUP(E321,'[2]xxxx edad'!C:D,2,FALSE)</f>
        <v>4</v>
      </c>
      <c r="Q321" s="21">
        <f>VLOOKUP(E321,'[2]xxxx edad'!C:E,3,FALSE)</f>
        <v>3</v>
      </c>
      <c r="R321" s="21">
        <v>2</v>
      </c>
      <c r="S321" s="35">
        <f t="shared" si="16"/>
        <v>0</v>
      </c>
      <c r="T321" s="35">
        <v>0</v>
      </c>
      <c r="U321" s="35">
        <v>9</v>
      </c>
      <c r="V321" s="36">
        <v>0</v>
      </c>
      <c r="W321" s="37">
        <v>1</v>
      </c>
      <c r="X321" s="43" t="s">
        <v>1009</v>
      </c>
      <c r="Y321" s="43"/>
      <c r="Z321" s="43"/>
      <c r="AA321" s="43"/>
      <c r="AB321" s="43"/>
    </row>
    <row r="322" spans="1:28" s="6" customFormat="1" x14ac:dyDescent="0.25">
      <c r="A322" s="5" t="s">
        <v>19</v>
      </c>
      <c r="B322" s="18" t="s">
        <v>340</v>
      </c>
      <c r="C322" s="19">
        <v>286568000405</v>
      </c>
      <c r="D322" s="18" t="s">
        <v>396</v>
      </c>
      <c r="E322" s="19">
        <v>286568000405</v>
      </c>
      <c r="F322" s="18" t="s">
        <v>397</v>
      </c>
      <c r="G322" s="35" t="s">
        <v>23</v>
      </c>
      <c r="H322" s="35">
        <f>VLOOKUP(E322,[1]Hoja1!$D:$F,3,FALSE)</f>
        <v>104</v>
      </c>
      <c r="I322" s="35">
        <f>VLOOKUP(E322,[1]Hoja2!$D:$F,3,FALSE)</f>
        <v>104</v>
      </c>
      <c r="J322" s="35">
        <v>103</v>
      </c>
      <c r="K322" s="21">
        <f>VLOOKUP(E322,[2]VICTIMAS!E:F,2,FALSE)</f>
        <v>18</v>
      </c>
      <c r="L322" s="35">
        <f>VLOOKUP(E322,[2]INDIGENAS!E:F,2,FALSE)</f>
        <v>5</v>
      </c>
      <c r="M322" s="35">
        <f>VLOOKUP(E322,[2]DISCAPACIDAD!E:F,2,FALSE)</f>
        <v>1</v>
      </c>
      <c r="N322" s="21">
        <v>0</v>
      </c>
      <c r="O322" s="21">
        <f t="shared" si="13"/>
        <v>79</v>
      </c>
      <c r="P322" s="21">
        <f>VLOOKUP(E322,'[2]xxxx edad'!C:D,2,FALSE)</f>
        <v>16</v>
      </c>
      <c r="Q322" s="21">
        <f>VLOOKUP(E322,'[2]xxxx edad'!C:E,3,FALSE)</f>
        <v>41</v>
      </c>
      <c r="R322" s="21">
        <v>46</v>
      </c>
      <c r="S322" s="35">
        <v>103</v>
      </c>
      <c r="T322" s="35">
        <v>0</v>
      </c>
      <c r="U322" s="35">
        <v>0</v>
      </c>
      <c r="V322" s="36">
        <v>0</v>
      </c>
      <c r="W322" s="37">
        <v>2</v>
      </c>
      <c r="X322" s="43"/>
      <c r="Y322" s="43"/>
      <c r="Z322" s="43"/>
      <c r="AA322" s="43" t="s">
        <v>1009</v>
      </c>
      <c r="AB322" s="43"/>
    </row>
    <row r="323" spans="1:28" s="6" customFormat="1" x14ac:dyDescent="0.25">
      <c r="A323" s="5" t="s">
        <v>19</v>
      </c>
      <c r="B323" s="18" t="s">
        <v>340</v>
      </c>
      <c r="C323" s="19">
        <v>286568000405</v>
      </c>
      <c r="D323" s="18" t="s">
        <v>396</v>
      </c>
      <c r="E323" s="19">
        <v>286568003803</v>
      </c>
      <c r="F323" s="18" t="s">
        <v>398</v>
      </c>
      <c r="G323" s="35" t="s">
        <v>23</v>
      </c>
      <c r="H323" s="35">
        <f>VLOOKUP(E323,[1]Hoja1!$D:$F,3,FALSE)</f>
        <v>3</v>
      </c>
      <c r="I323" s="35">
        <v>0</v>
      </c>
      <c r="J323" s="35">
        <v>3</v>
      </c>
      <c r="K323" s="21">
        <v>0</v>
      </c>
      <c r="L323" s="35">
        <v>0</v>
      </c>
      <c r="M323" s="35">
        <v>0</v>
      </c>
      <c r="N323" s="21">
        <v>0</v>
      </c>
      <c r="O323" s="21">
        <f t="shared" ref="O323:O386" si="17">J323-(K323+L323+M323+N323)</f>
        <v>3</v>
      </c>
      <c r="P323" s="21">
        <f>VLOOKUP(E323,'[2]xxxx edad'!C:D,2,FALSE)</f>
        <v>1</v>
      </c>
      <c r="Q323" s="21">
        <f>VLOOKUP(E323,'[2]xxxx edad'!C:E,3,FALSE)</f>
        <v>2</v>
      </c>
      <c r="R323" s="21">
        <f>VLOOKUP(E323,'[2]xxxx edad'!C:F,4,FALSE)</f>
        <v>0</v>
      </c>
      <c r="S323" s="35">
        <f t="shared" ref="S323:S354" si="18">I323</f>
        <v>0</v>
      </c>
      <c r="T323" s="35">
        <v>0</v>
      </c>
      <c r="U323" s="35">
        <v>3</v>
      </c>
      <c r="V323" s="36">
        <v>0</v>
      </c>
      <c r="W323" s="37">
        <v>1</v>
      </c>
      <c r="X323" s="43" t="s">
        <v>1009</v>
      </c>
      <c r="Y323" s="43"/>
      <c r="Z323" s="43"/>
      <c r="AA323" s="43"/>
      <c r="AB323" s="43"/>
    </row>
    <row r="324" spans="1:28" s="6" customFormat="1" x14ac:dyDescent="0.25">
      <c r="A324" s="5" t="s">
        <v>19</v>
      </c>
      <c r="B324" s="18" t="s">
        <v>340</v>
      </c>
      <c r="C324" s="19">
        <v>286568000405</v>
      </c>
      <c r="D324" s="18" t="s">
        <v>396</v>
      </c>
      <c r="E324" s="19">
        <v>286568004052</v>
      </c>
      <c r="F324" s="18" t="s">
        <v>399</v>
      </c>
      <c r="G324" s="35" t="s">
        <v>23</v>
      </c>
      <c r="H324" s="35">
        <f>VLOOKUP(E324,[1]Hoja1!$D:$F,3,FALSE)</f>
        <v>12</v>
      </c>
      <c r="I324" s="35">
        <v>0</v>
      </c>
      <c r="J324" s="35">
        <v>12</v>
      </c>
      <c r="K324" s="21">
        <f>VLOOKUP(E324,[2]VICTIMAS!E:F,2,FALSE)</f>
        <v>3</v>
      </c>
      <c r="L324" s="35">
        <v>0</v>
      </c>
      <c r="M324" s="35">
        <v>0</v>
      </c>
      <c r="N324" s="21">
        <v>0</v>
      </c>
      <c r="O324" s="21">
        <f t="shared" si="17"/>
        <v>9</v>
      </c>
      <c r="P324" s="21">
        <f>VLOOKUP(E324,'[2]xxxx edad'!C:D,2,FALSE)</f>
        <v>5</v>
      </c>
      <c r="Q324" s="21">
        <f>VLOOKUP(E324,'[2]xxxx edad'!C:E,3,FALSE)</f>
        <v>6</v>
      </c>
      <c r="R324" s="21">
        <v>1</v>
      </c>
      <c r="S324" s="35">
        <f t="shared" si="18"/>
        <v>0</v>
      </c>
      <c r="T324" s="35">
        <v>0</v>
      </c>
      <c r="U324" s="35">
        <v>12</v>
      </c>
      <c r="V324" s="36">
        <v>0</v>
      </c>
      <c r="W324" s="37">
        <v>1</v>
      </c>
      <c r="X324" s="43"/>
      <c r="Y324" s="43" t="s">
        <v>1009</v>
      </c>
      <c r="Z324" s="43"/>
      <c r="AA324" s="43"/>
      <c r="AB324" s="43"/>
    </row>
    <row r="325" spans="1:28" s="6" customFormat="1" x14ac:dyDescent="0.25">
      <c r="A325" s="5" t="s">
        <v>19</v>
      </c>
      <c r="B325" s="18" t="s">
        <v>340</v>
      </c>
      <c r="C325" s="19">
        <v>286568000405</v>
      </c>
      <c r="D325" s="18" t="s">
        <v>396</v>
      </c>
      <c r="E325" s="19">
        <v>286568004559</v>
      </c>
      <c r="F325" s="18" t="s">
        <v>400</v>
      </c>
      <c r="G325" s="35" t="s">
        <v>23</v>
      </c>
      <c r="H325" s="35">
        <f>VLOOKUP(E325,[1]Hoja1!$D:$F,3,FALSE)</f>
        <v>7</v>
      </c>
      <c r="I325" s="35">
        <v>0</v>
      </c>
      <c r="J325" s="35">
        <v>7</v>
      </c>
      <c r="K325" s="21">
        <v>0</v>
      </c>
      <c r="L325" s="35">
        <v>0</v>
      </c>
      <c r="M325" s="35">
        <v>0</v>
      </c>
      <c r="N325" s="21">
        <v>0</v>
      </c>
      <c r="O325" s="21">
        <f t="shared" si="17"/>
        <v>7</v>
      </c>
      <c r="P325" s="21">
        <f>VLOOKUP(E325,'[2]xxxx edad'!C:D,2,FALSE)</f>
        <v>3</v>
      </c>
      <c r="Q325" s="21">
        <f>VLOOKUP(E325,'[2]xxxx edad'!C:E,3,FALSE)</f>
        <v>3</v>
      </c>
      <c r="R325" s="21">
        <f>VLOOKUP(E325,'[2]xxxx edad'!C:F,4,FALSE)</f>
        <v>1</v>
      </c>
      <c r="S325" s="35">
        <f t="shared" si="18"/>
        <v>0</v>
      </c>
      <c r="T325" s="35">
        <v>0</v>
      </c>
      <c r="U325" s="35">
        <v>7</v>
      </c>
      <c r="V325" s="36">
        <v>0</v>
      </c>
      <c r="W325" s="37">
        <v>1</v>
      </c>
      <c r="X325" s="43" t="s">
        <v>1009</v>
      </c>
      <c r="Y325" s="43"/>
      <c r="Z325" s="43"/>
      <c r="AA325" s="43"/>
      <c r="AB325" s="43"/>
    </row>
    <row r="326" spans="1:28" s="6" customFormat="1" x14ac:dyDescent="0.25">
      <c r="A326" s="5" t="s">
        <v>19</v>
      </c>
      <c r="B326" s="18" t="s">
        <v>340</v>
      </c>
      <c r="C326" s="19">
        <v>286568000405</v>
      </c>
      <c r="D326" s="18" t="s">
        <v>396</v>
      </c>
      <c r="E326" s="19">
        <v>286568004834</v>
      </c>
      <c r="F326" s="18" t="s">
        <v>401</v>
      </c>
      <c r="G326" s="35" t="s">
        <v>23</v>
      </c>
      <c r="H326" s="35">
        <f>VLOOKUP(E326,[1]Hoja1!$D:$F,3,FALSE)</f>
        <v>8</v>
      </c>
      <c r="I326" s="35">
        <v>0</v>
      </c>
      <c r="J326" s="35">
        <v>8</v>
      </c>
      <c r="K326" s="21">
        <f>VLOOKUP(E326,[2]VICTIMAS!E:F,2,FALSE)</f>
        <v>1</v>
      </c>
      <c r="L326" s="35">
        <v>0</v>
      </c>
      <c r="M326" s="35">
        <v>0</v>
      </c>
      <c r="N326" s="21">
        <v>0</v>
      </c>
      <c r="O326" s="21">
        <f t="shared" si="17"/>
        <v>7</v>
      </c>
      <c r="P326" s="21">
        <f>VLOOKUP(E326,'[2]xxxx edad'!C:D,2,FALSE)</f>
        <v>3</v>
      </c>
      <c r="Q326" s="21">
        <f>VLOOKUP(E326,'[2]xxxx edad'!C:E,3,FALSE)</f>
        <v>5</v>
      </c>
      <c r="R326" s="21">
        <f>VLOOKUP(E326,'[2]xxxx edad'!C:F,4,FALSE)</f>
        <v>0</v>
      </c>
      <c r="S326" s="35">
        <f t="shared" si="18"/>
        <v>0</v>
      </c>
      <c r="T326" s="35">
        <v>0</v>
      </c>
      <c r="U326" s="35">
        <v>8</v>
      </c>
      <c r="V326" s="36">
        <v>0</v>
      </c>
      <c r="W326" s="37">
        <v>1</v>
      </c>
      <c r="X326" s="43" t="s">
        <v>1009</v>
      </c>
      <c r="Y326" s="43"/>
      <c r="Z326" s="43"/>
      <c r="AA326" s="43"/>
      <c r="AB326" s="43"/>
    </row>
    <row r="327" spans="1:28" s="6" customFormat="1" x14ac:dyDescent="0.25">
      <c r="A327" s="5" t="s">
        <v>19</v>
      </c>
      <c r="B327" s="18" t="s">
        <v>340</v>
      </c>
      <c r="C327" s="19">
        <v>286568000472</v>
      </c>
      <c r="D327" s="18" t="s">
        <v>402</v>
      </c>
      <c r="E327" s="19">
        <v>286568000260</v>
      </c>
      <c r="F327" s="18" t="s">
        <v>403</v>
      </c>
      <c r="G327" s="35" t="s">
        <v>23</v>
      </c>
      <c r="H327" s="35">
        <f>VLOOKUP(E327,[1]Hoja1!$D:$F,3,FALSE)</f>
        <v>11</v>
      </c>
      <c r="I327" s="35">
        <v>0</v>
      </c>
      <c r="J327" s="35">
        <v>11</v>
      </c>
      <c r="K327" s="21">
        <v>0</v>
      </c>
      <c r="L327" s="35">
        <f>VLOOKUP(E327,[2]INDIGENAS!E:F,2,FALSE)</f>
        <v>1</v>
      </c>
      <c r="M327" s="35">
        <v>0</v>
      </c>
      <c r="N327" s="21">
        <v>0</v>
      </c>
      <c r="O327" s="21">
        <f t="shared" si="17"/>
        <v>10</v>
      </c>
      <c r="P327" s="21">
        <f>VLOOKUP(E327,'[2]xxxx edad'!C:D,2,FALSE)</f>
        <v>4</v>
      </c>
      <c r="Q327" s="21">
        <f>VLOOKUP(E327,'[2]xxxx edad'!C:E,3,FALSE)</f>
        <v>4</v>
      </c>
      <c r="R327" s="21">
        <v>3</v>
      </c>
      <c r="S327" s="35">
        <f t="shared" si="18"/>
        <v>0</v>
      </c>
      <c r="T327" s="35">
        <v>0</v>
      </c>
      <c r="U327" s="35">
        <v>11</v>
      </c>
      <c r="V327" s="36">
        <v>0</v>
      </c>
      <c r="W327" s="37">
        <v>1</v>
      </c>
      <c r="X327" s="43"/>
      <c r="Y327" s="43" t="s">
        <v>1009</v>
      </c>
      <c r="Z327" s="43"/>
      <c r="AA327" s="43"/>
      <c r="AB327" s="43"/>
    </row>
    <row r="328" spans="1:28" s="6" customFormat="1" x14ac:dyDescent="0.25">
      <c r="A328" s="5" t="s">
        <v>19</v>
      </c>
      <c r="B328" s="18" t="s">
        <v>340</v>
      </c>
      <c r="C328" s="19">
        <v>286568000472</v>
      </c>
      <c r="D328" s="18" t="s">
        <v>402</v>
      </c>
      <c r="E328" s="19">
        <v>286568000375</v>
      </c>
      <c r="F328" s="18" t="s">
        <v>404</v>
      </c>
      <c r="G328" s="35" t="s">
        <v>23</v>
      </c>
      <c r="H328" s="35">
        <f>VLOOKUP(E328,[1]Hoja1!$D:$F,3,FALSE)</f>
        <v>5</v>
      </c>
      <c r="I328" s="35">
        <v>0</v>
      </c>
      <c r="J328" s="35">
        <v>5</v>
      </c>
      <c r="K328" s="21">
        <v>0</v>
      </c>
      <c r="L328" s="35">
        <v>0</v>
      </c>
      <c r="M328" s="35">
        <v>0</v>
      </c>
      <c r="N328" s="21">
        <v>0</v>
      </c>
      <c r="O328" s="21">
        <f t="shared" si="17"/>
        <v>5</v>
      </c>
      <c r="P328" s="21">
        <f>VLOOKUP(E328,'[2]xxxx edad'!C:D,2,FALSE)</f>
        <v>0</v>
      </c>
      <c r="Q328" s="21">
        <f>VLOOKUP(E328,'[2]xxxx edad'!C:E,3,FALSE)</f>
        <v>3</v>
      </c>
      <c r="R328" s="21">
        <v>2</v>
      </c>
      <c r="S328" s="35">
        <f t="shared" si="18"/>
        <v>0</v>
      </c>
      <c r="T328" s="35">
        <v>0</v>
      </c>
      <c r="U328" s="35">
        <v>5</v>
      </c>
      <c r="V328" s="36">
        <v>0</v>
      </c>
      <c r="W328" s="37">
        <v>1</v>
      </c>
      <c r="X328" s="43" t="s">
        <v>1009</v>
      </c>
      <c r="Y328" s="43"/>
      <c r="Z328" s="43"/>
      <c r="AA328" s="43"/>
      <c r="AB328" s="43"/>
    </row>
    <row r="329" spans="1:28" s="6" customFormat="1" x14ac:dyDescent="0.25">
      <c r="A329" s="5" t="s">
        <v>19</v>
      </c>
      <c r="B329" s="18" t="s">
        <v>340</v>
      </c>
      <c r="C329" s="19">
        <v>286568000472</v>
      </c>
      <c r="D329" s="18" t="s">
        <v>402</v>
      </c>
      <c r="E329" s="19">
        <v>286568000472</v>
      </c>
      <c r="F329" s="18" t="s">
        <v>405</v>
      </c>
      <c r="G329" s="35" t="s">
        <v>23</v>
      </c>
      <c r="H329" s="35">
        <f>VLOOKUP(E329,[1]Hoja1!$D:$F,3,FALSE)</f>
        <v>121</v>
      </c>
      <c r="I329" s="35">
        <f>VLOOKUP(E329,[1]Hoja2!$D:$F,3,FALSE)</f>
        <v>121</v>
      </c>
      <c r="J329" s="35">
        <v>121</v>
      </c>
      <c r="K329" s="21">
        <f>VLOOKUP(E329,[2]VICTIMAS!E:F,2,FALSE)</f>
        <v>9</v>
      </c>
      <c r="L329" s="35">
        <f>VLOOKUP(E329,[2]INDIGENAS!E:F,2,FALSE)</f>
        <v>4</v>
      </c>
      <c r="M329" s="35">
        <f>VLOOKUP(E329,[2]DISCAPACIDAD!E:F,2,FALSE)</f>
        <v>1</v>
      </c>
      <c r="N329" s="21">
        <v>0</v>
      </c>
      <c r="O329" s="21">
        <f t="shared" si="17"/>
        <v>107</v>
      </c>
      <c r="P329" s="21">
        <f>VLOOKUP(E329,'[2]xxxx edad'!C:D,2,FALSE)</f>
        <v>21</v>
      </c>
      <c r="Q329" s="21">
        <f>VLOOKUP(E329,'[2]xxxx edad'!C:E,3,FALSE)</f>
        <v>54</v>
      </c>
      <c r="R329" s="21">
        <v>46</v>
      </c>
      <c r="S329" s="35">
        <f t="shared" si="18"/>
        <v>121</v>
      </c>
      <c r="T329" s="35">
        <v>0</v>
      </c>
      <c r="U329" s="35">
        <v>0</v>
      </c>
      <c r="V329" s="36">
        <v>0</v>
      </c>
      <c r="W329" s="37">
        <v>2</v>
      </c>
      <c r="X329" s="43"/>
      <c r="Y329" s="43"/>
      <c r="Z329" s="43"/>
      <c r="AA329" s="43" t="s">
        <v>1009</v>
      </c>
      <c r="AB329" s="43"/>
    </row>
    <row r="330" spans="1:28" s="6" customFormat="1" x14ac:dyDescent="0.25">
      <c r="A330" s="5" t="s">
        <v>19</v>
      </c>
      <c r="B330" s="18" t="s">
        <v>340</v>
      </c>
      <c r="C330" s="19">
        <v>286568000472</v>
      </c>
      <c r="D330" s="18" t="s">
        <v>402</v>
      </c>
      <c r="E330" s="19">
        <v>286568002572</v>
      </c>
      <c r="F330" s="18" t="s">
        <v>406</v>
      </c>
      <c r="G330" s="35" t="s">
        <v>23</v>
      </c>
      <c r="H330" s="35">
        <f>VLOOKUP(E330,[1]Hoja1!$D:$F,3,FALSE)</f>
        <v>20</v>
      </c>
      <c r="I330" s="35">
        <v>0</v>
      </c>
      <c r="J330" s="35">
        <v>20</v>
      </c>
      <c r="K330" s="21">
        <f>VLOOKUP(E330,[2]VICTIMAS!E:F,2,FALSE)</f>
        <v>2</v>
      </c>
      <c r="L330" s="35">
        <f>VLOOKUP(E330,[2]INDIGENAS!E:F,2,FALSE)</f>
        <v>1</v>
      </c>
      <c r="M330" s="35">
        <v>0</v>
      </c>
      <c r="N330" s="21">
        <v>0</v>
      </c>
      <c r="O330" s="21">
        <f t="shared" si="17"/>
        <v>17</v>
      </c>
      <c r="P330" s="21">
        <f>VLOOKUP(E330,'[2]xxxx edad'!C:D,2,FALSE)</f>
        <v>8</v>
      </c>
      <c r="Q330" s="21">
        <f>VLOOKUP(E330,'[2]xxxx edad'!C:E,3,FALSE)</f>
        <v>12</v>
      </c>
      <c r="R330" s="21">
        <f>VLOOKUP(E330,'[2]xxxx edad'!C:F,4,FALSE)</f>
        <v>0</v>
      </c>
      <c r="S330" s="35">
        <f t="shared" si="18"/>
        <v>0</v>
      </c>
      <c r="T330" s="35">
        <v>0</v>
      </c>
      <c r="U330" s="35">
        <v>20</v>
      </c>
      <c r="V330" s="36">
        <v>0</v>
      </c>
      <c r="W330" s="37">
        <v>1</v>
      </c>
      <c r="X330" s="43"/>
      <c r="Y330" s="43" t="s">
        <v>1009</v>
      </c>
      <c r="Z330" s="43"/>
      <c r="AA330" s="43"/>
      <c r="AB330" s="43"/>
    </row>
    <row r="331" spans="1:28" s="6" customFormat="1" x14ac:dyDescent="0.25">
      <c r="A331" s="5" t="s">
        <v>19</v>
      </c>
      <c r="B331" s="18" t="s">
        <v>340</v>
      </c>
      <c r="C331" s="19">
        <v>286568000472</v>
      </c>
      <c r="D331" s="18" t="s">
        <v>402</v>
      </c>
      <c r="E331" s="19">
        <v>286568003242</v>
      </c>
      <c r="F331" s="18" t="s">
        <v>407</v>
      </c>
      <c r="G331" s="35" t="s">
        <v>23</v>
      </c>
      <c r="H331" s="35">
        <f>VLOOKUP(E331,[1]Hoja1!$D:$F,3,FALSE)</f>
        <v>11</v>
      </c>
      <c r="I331" s="35">
        <f>VLOOKUP(E331,[1]Hoja2!$D:$F,3,FALSE)</f>
        <v>11</v>
      </c>
      <c r="J331" s="35">
        <v>11</v>
      </c>
      <c r="K331" s="21">
        <f>VLOOKUP(E331,[2]VICTIMAS!E:F,2,FALSE)</f>
        <v>2</v>
      </c>
      <c r="L331" s="35">
        <v>0</v>
      </c>
      <c r="M331" s="35">
        <v>0</v>
      </c>
      <c r="N331" s="21">
        <v>0</v>
      </c>
      <c r="O331" s="21">
        <f t="shared" si="17"/>
        <v>9</v>
      </c>
      <c r="P331" s="21">
        <f>VLOOKUP(E331,'[2]xxxx edad'!C:D,2,FALSE)</f>
        <v>6</v>
      </c>
      <c r="Q331" s="21">
        <f>VLOOKUP(E331,'[2]xxxx edad'!C:E,3,FALSE)</f>
        <v>4</v>
      </c>
      <c r="R331" s="21">
        <v>1</v>
      </c>
      <c r="S331" s="35">
        <f t="shared" si="18"/>
        <v>11</v>
      </c>
      <c r="T331" s="35">
        <v>0</v>
      </c>
      <c r="U331" s="35">
        <v>0</v>
      </c>
      <c r="V331" s="36">
        <v>0</v>
      </c>
      <c r="W331" s="37">
        <v>1</v>
      </c>
      <c r="X331" s="43"/>
      <c r="Y331" s="43" t="s">
        <v>1009</v>
      </c>
      <c r="Z331" s="43"/>
      <c r="AA331" s="43"/>
      <c r="AB331" s="43"/>
    </row>
    <row r="332" spans="1:28" s="6" customFormat="1" x14ac:dyDescent="0.25">
      <c r="A332" s="5" t="s">
        <v>19</v>
      </c>
      <c r="B332" s="18" t="s">
        <v>340</v>
      </c>
      <c r="C332" s="19">
        <v>286568000472</v>
      </c>
      <c r="D332" s="18" t="s">
        <v>402</v>
      </c>
      <c r="E332" s="19">
        <v>286568005164</v>
      </c>
      <c r="F332" s="18" t="s">
        <v>408</v>
      </c>
      <c r="G332" s="35" t="s">
        <v>23</v>
      </c>
      <c r="H332" s="35">
        <f>VLOOKUP(E332,[1]Hoja1!$D:$F,3,FALSE)</f>
        <v>7</v>
      </c>
      <c r="I332" s="35">
        <v>0</v>
      </c>
      <c r="J332" s="35">
        <v>7</v>
      </c>
      <c r="K332" s="21">
        <v>0</v>
      </c>
      <c r="L332" s="35">
        <v>0</v>
      </c>
      <c r="M332" s="35">
        <v>0</v>
      </c>
      <c r="N332" s="21">
        <v>0</v>
      </c>
      <c r="O332" s="21">
        <f t="shared" si="17"/>
        <v>7</v>
      </c>
      <c r="P332" s="21">
        <f>VLOOKUP(E332,'[2]xxxx edad'!C:D,2,FALSE)</f>
        <v>2</v>
      </c>
      <c r="Q332" s="21">
        <f>VLOOKUP(E332,'[2]xxxx edad'!C:E,3,FALSE)</f>
        <v>4</v>
      </c>
      <c r="R332" s="21">
        <v>1</v>
      </c>
      <c r="S332" s="35">
        <f t="shared" si="18"/>
        <v>0</v>
      </c>
      <c r="T332" s="35">
        <v>0</v>
      </c>
      <c r="U332" s="35">
        <v>7</v>
      </c>
      <c r="V332" s="36">
        <v>0</v>
      </c>
      <c r="W332" s="37">
        <v>1</v>
      </c>
      <c r="X332" s="43" t="s">
        <v>1009</v>
      </c>
      <c r="Y332" s="43"/>
      <c r="Z332" s="43"/>
      <c r="AA332" s="43"/>
      <c r="AB332" s="43"/>
    </row>
    <row r="333" spans="1:28" s="6" customFormat="1" x14ac:dyDescent="0.25">
      <c r="A333" s="5" t="s">
        <v>19</v>
      </c>
      <c r="B333" s="18" t="s">
        <v>340</v>
      </c>
      <c r="C333" s="19">
        <v>286568000472</v>
      </c>
      <c r="D333" s="18" t="s">
        <v>402</v>
      </c>
      <c r="E333" s="19">
        <v>286568005270</v>
      </c>
      <c r="F333" s="18" t="s">
        <v>301</v>
      </c>
      <c r="G333" s="35" t="s">
        <v>23</v>
      </c>
      <c r="H333" s="35">
        <f>VLOOKUP(E333,[1]Hoja1!$D:$F,3,FALSE)</f>
        <v>14</v>
      </c>
      <c r="I333" s="35">
        <f>VLOOKUP(E333,[1]Hoja2!$D:$F,3,FALSE)</f>
        <v>14</v>
      </c>
      <c r="J333" s="35">
        <v>14</v>
      </c>
      <c r="K333" s="21">
        <f>VLOOKUP(E333,[2]VICTIMAS!E:F,2,FALSE)</f>
        <v>2</v>
      </c>
      <c r="L333" s="35">
        <f>VLOOKUP(E333,[2]INDIGENAS!E:F,2,FALSE)</f>
        <v>2</v>
      </c>
      <c r="M333" s="35">
        <v>0</v>
      </c>
      <c r="N333" s="21">
        <v>0</v>
      </c>
      <c r="O333" s="21">
        <f t="shared" si="17"/>
        <v>10</v>
      </c>
      <c r="P333" s="21">
        <f>VLOOKUP(E333,'[2]xxxx edad'!C:D,2,FALSE)</f>
        <v>7</v>
      </c>
      <c r="Q333" s="21">
        <f>VLOOKUP(E333,'[2]xxxx edad'!C:E,3,FALSE)</f>
        <v>7</v>
      </c>
      <c r="R333" s="21">
        <f>VLOOKUP(E333,'[2]xxxx edad'!C:F,4,FALSE)</f>
        <v>0</v>
      </c>
      <c r="S333" s="35">
        <f t="shared" si="18"/>
        <v>14</v>
      </c>
      <c r="T333" s="35">
        <v>0</v>
      </c>
      <c r="U333" s="35">
        <v>0</v>
      </c>
      <c r="V333" s="36">
        <v>0</v>
      </c>
      <c r="W333" s="37">
        <v>1</v>
      </c>
      <c r="X333" s="43"/>
      <c r="Y333" s="43" t="s">
        <v>1009</v>
      </c>
      <c r="Z333" s="43"/>
      <c r="AA333" s="43"/>
      <c r="AB333" s="43"/>
    </row>
    <row r="334" spans="1:28" s="6" customFormat="1" x14ac:dyDescent="0.25">
      <c r="A334" s="5" t="s">
        <v>19</v>
      </c>
      <c r="B334" s="18" t="s">
        <v>340</v>
      </c>
      <c r="C334" s="19">
        <v>286568000472</v>
      </c>
      <c r="D334" s="18" t="s">
        <v>402</v>
      </c>
      <c r="E334" s="19">
        <v>286568005563</v>
      </c>
      <c r="F334" s="18" t="s">
        <v>409</v>
      </c>
      <c r="G334" s="35" t="s">
        <v>23</v>
      </c>
      <c r="H334" s="35">
        <f>VLOOKUP(E334,[1]Hoja1!$D:$F,3,FALSE)</f>
        <v>8</v>
      </c>
      <c r="I334" s="35">
        <v>0</v>
      </c>
      <c r="J334" s="35">
        <v>8</v>
      </c>
      <c r="K334" s="21">
        <v>0</v>
      </c>
      <c r="L334" s="35">
        <v>0</v>
      </c>
      <c r="M334" s="35">
        <v>0</v>
      </c>
      <c r="N334" s="21">
        <v>0</v>
      </c>
      <c r="O334" s="21">
        <f t="shared" si="17"/>
        <v>8</v>
      </c>
      <c r="P334" s="21">
        <f>VLOOKUP(E334,'[2]xxxx edad'!C:D,2,FALSE)</f>
        <v>2</v>
      </c>
      <c r="Q334" s="21">
        <f>VLOOKUP(E334,'[2]xxxx edad'!C:E,3,FALSE)</f>
        <v>6</v>
      </c>
      <c r="R334" s="21">
        <f>VLOOKUP(E334,'[2]xxxx edad'!C:F,4,FALSE)</f>
        <v>0</v>
      </c>
      <c r="S334" s="35">
        <f t="shared" si="18"/>
        <v>0</v>
      </c>
      <c r="T334" s="35">
        <v>0</v>
      </c>
      <c r="U334" s="35">
        <v>8</v>
      </c>
      <c r="V334" s="36">
        <v>0</v>
      </c>
      <c r="W334" s="37">
        <v>1</v>
      </c>
      <c r="X334" s="43" t="s">
        <v>1009</v>
      </c>
      <c r="Y334" s="43"/>
      <c r="Z334" s="43"/>
      <c r="AA334" s="43"/>
      <c r="AB334" s="43"/>
    </row>
    <row r="335" spans="1:28" s="6" customFormat="1" x14ac:dyDescent="0.25">
      <c r="A335" s="5" t="s">
        <v>19</v>
      </c>
      <c r="B335" s="18" t="s">
        <v>340</v>
      </c>
      <c r="C335" s="19">
        <v>286568000472</v>
      </c>
      <c r="D335" s="18" t="s">
        <v>402</v>
      </c>
      <c r="E335" s="19">
        <v>486568005716</v>
      </c>
      <c r="F335" s="18" t="s">
        <v>410</v>
      </c>
      <c r="G335" s="35" t="s">
        <v>23</v>
      </c>
      <c r="H335" s="35">
        <f>VLOOKUP(E335,[1]Hoja1!$D:$F,3,FALSE)</f>
        <v>6</v>
      </c>
      <c r="I335" s="35">
        <v>0</v>
      </c>
      <c r="J335" s="35">
        <v>6</v>
      </c>
      <c r="K335" s="21">
        <f>VLOOKUP(E335,[2]VICTIMAS!E:F,2,FALSE)</f>
        <v>1</v>
      </c>
      <c r="L335" s="35">
        <f>VLOOKUP(E335,[2]INDIGENAS!E:F,2,FALSE)</f>
        <v>1</v>
      </c>
      <c r="M335" s="35">
        <v>0</v>
      </c>
      <c r="N335" s="21">
        <v>0</v>
      </c>
      <c r="O335" s="21">
        <f t="shared" si="17"/>
        <v>4</v>
      </c>
      <c r="P335" s="21">
        <f>VLOOKUP(E335,'[2]xxxx edad'!C:D,2,FALSE)</f>
        <v>1</v>
      </c>
      <c r="Q335" s="21">
        <f>VLOOKUP(E335,'[2]xxxx edad'!C:E,3,FALSE)</f>
        <v>4</v>
      </c>
      <c r="R335" s="21">
        <v>1</v>
      </c>
      <c r="S335" s="35">
        <f t="shared" si="18"/>
        <v>0</v>
      </c>
      <c r="T335" s="35">
        <v>0</v>
      </c>
      <c r="U335" s="35">
        <v>6</v>
      </c>
      <c r="V335" s="36">
        <v>0</v>
      </c>
      <c r="W335" s="37">
        <v>1</v>
      </c>
      <c r="X335" s="43" t="s">
        <v>1009</v>
      </c>
      <c r="Y335" s="43"/>
      <c r="Z335" s="43"/>
      <c r="AA335" s="43"/>
      <c r="AB335" s="43"/>
    </row>
    <row r="336" spans="1:28" s="6" customFormat="1" x14ac:dyDescent="0.25">
      <c r="A336" s="5" t="s">
        <v>19</v>
      </c>
      <c r="B336" s="18" t="s">
        <v>340</v>
      </c>
      <c r="C336" s="19">
        <v>286568000537</v>
      </c>
      <c r="D336" s="18" t="s">
        <v>411</v>
      </c>
      <c r="E336" s="19">
        <v>286568000332</v>
      </c>
      <c r="F336" s="18" t="s">
        <v>412</v>
      </c>
      <c r="G336" s="35" t="s">
        <v>23</v>
      </c>
      <c r="H336" s="35">
        <f>VLOOKUP(E336,[1]Hoja1!$D:$F,3,FALSE)</f>
        <v>6</v>
      </c>
      <c r="I336" s="35">
        <v>0</v>
      </c>
      <c r="J336" s="35">
        <v>6</v>
      </c>
      <c r="K336" s="21">
        <f>VLOOKUP(E336,[2]VICTIMAS!E:F,2,FALSE)</f>
        <v>1</v>
      </c>
      <c r="L336" s="35">
        <v>0</v>
      </c>
      <c r="M336" s="35">
        <v>0</v>
      </c>
      <c r="N336" s="21">
        <v>0</v>
      </c>
      <c r="O336" s="21">
        <f t="shared" si="17"/>
        <v>5</v>
      </c>
      <c r="P336" s="21">
        <f>VLOOKUP(E336,'[2]xxxx edad'!C:D,2,FALSE)</f>
        <v>3</v>
      </c>
      <c r="Q336" s="21">
        <f>VLOOKUP(E336,'[2]xxxx edad'!C:E,3,FALSE)</f>
        <v>2</v>
      </c>
      <c r="R336" s="21">
        <v>1</v>
      </c>
      <c r="S336" s="35">
        <f t="shared" si="18"/>
        <v>0</v>
      </c>
      <c r="T336" s="35">
        <v>0</v>
      </c>
      <c r="U336" s="35">
        <v>6</v>
      </c>
      <c r="V336" s="36">
        <v>0</v>
      </c>
      <c r="W336" s="37">
        <v>1</v>
      </c>
      <c r="X336" s="43" t="s">
        <v>1009</v>
      </c>
      <c r="Y336" s="43"/>
      <c r="Z336" s="43"/>
      <c r="AA336" s="43"/>
      <c r="AB336" s="43"/>
    </row>
    <row r="337" spans="1:28" s="6" customFormat="1" x14ac:dyDescent="0.25">
      <c r="A337" s="5" t="s">
        <v>19</v>
      </c>
      <c r="B337" s="18" t="s">
        <v>340</v>
      </c>
      <c r="C337" s="19">
        <v>286568000537</v>
      </c>
      <c r="D337" s="18" t="s">
        <v>411</v>
      </c>
      <c r="E337" s="19">
        <v>286568000456</v>
      </c>
      <c r="F337" s="18" t="s">
        <v>413</v>
      </c>
      <c r="G337" s="35" t="s">
        <v>23</v>
      </c>
      <c r="H337" s="35">
        <f>VLOOKUP(E337,[1]Hoja1!$D:$F,3,FALSE)</f>
        <v>12</v>
      </c>
      <c r="I337" s="35">
        <v>0</v>
      </c>
      <c r="J337" s="35">
        <v>12</v>
      </c>
      <c r="K337" s="21">
        <f>VLOOKUP(E337,[2]VICTIMAS!E:F,2,FALSE)</f>
        <v>1</v>
      </c>
      <c r="L337" s="35">
        <v>0</v>
      </c>
      <c r="M337" s="35">
        <f>VLOOKUP(E337,[2]DISCAPACIDAD!E:F,2,FALSE)</f>
        <v>1</v>
      </c>
      <c r="N337" s="21">
        <v>0</v>
      </c>
      <c r="O337" s="21">
        <f t="shared" si="17"/>
        <v>10</v>
      </c>
      <c r="P337" s="21">
        <f>VLOOKUP(E337,'[2]xxxx edad'!C:D,2,FALSE)</f>
        <v>3</v>
      </c>
      <c r="Q337" s="21">
        <f>VLOOKUP(E337,'[2]xxxx edad'!C:E,3,FALSE)</f>
        <v>9</v>
      </c>
      <c r="R337" s="21">
        <f>VLOOKUP(E337,'[2]xxxx edad'!C:F,4,FALSE)</f>
        <v>0</v>
      </c>
      <c r="S337" s="35">
        <f t="shared" si="18"/>
        <v>0</v>
      </c>
      <c r="T337" s="35">
        <v>0</v>
      </c>
      <c r="U337" s="35">
        <v>12</v>
      </c>
      <c r="V337" s="36">
        <v>0</v>
      </c>
      <c r="W337" s="37">
        <v>1</v>
      </c>
      <c r="X337" s="43"/>
      <c r="Y337" s="43" t="s">
        <v>1009</v>
      </c>
      <c r="Z337" s="43"/>
      <c r="AA337" s="43"/>
      <c r="AB337" s="43"/>
    </row>
    <row r="338" spans="1:28" s="6" customFormat="1" x14ac:dyDescent="0.25">
      <c r="A338" s="5" t="s">
        <v>19</v>
      </c>
      <c r="B338" s="18" t="s">
        <v>340</v>
      </c>
      <c r="C338" s="19">
        <v>286568000537</v>
      </c>
      <c r="D338" s="18" t="s">
        <v>411</v>
      </c>
      <c r="E338" s="19">
        <v>286568000511</v>
      </c>
      <c r="F338" s="18" t="s">
        <v>135</v>
      </c>
      <c r="G338" s="35" t="s">
        <v>23</v>
      </c>
      <c r="H338" s="35">
        <f>VLOOKUP(E338,[1]Hoja1!$D:$F,3,FALSE)</f>
        <v>12</v>
      </c>
      <c r="I338" s="35">
        <v>0</v>
      </c>
      <c r="J338" s="35">
        <v>12</v>
      </c>
      <c r="K338" s="21">
        <v>0</v>
      </c>
      <c r="L338" s="35">
        <v>0</v>
      </c>
      <c r="M338" s="35">
        <v>0</v>
      </c>
      <c r="N338" s="21">
        <v>0</v>
      </c>
      <c r="O338" s="21">
        <f t="shared" si="17"/>
        <v>12</v>
      </c>
      <c r="P338" s="21">
        <f>VLOOKUP(E338,'[2]xxxx edad'!C:D,2,FALSE)</f>
        <v>9</v>
      </c>
      <c r="Q338" s="21">
        <f>VLOOKUP(E338,'[2]xxxx edad'!C:E,3,FALSE)</f>
        <v>3</v>
      </c>
      <c r="R338" s="21">
        <f>VLOOKUP(E338,'[2]xxxx edad'!C:F,4,FALSE)</f>
        <v>0</v>
      </c>
      <c r="S338" s="35">
        <f t="shared" si="18"/>
        <v>0</v>
      </c>
      <c r="T338" s="35">
        <v>0</v>
      </c>
      <c r="U338" s="35">
        <v>12</v>
      </c>
      <c r="V338" s="36">
        <v>0</v>
      </c>
      <c r="W338" s="37">
        <v>1</v>
      </c>
      <c r="X338" s="43"/>
      <c r="Y338" s="43" t="s">
        <v>1009</v>
      </c>
      <c r="Z338" s="43"/>
      <c r="AA338" s="43"/>
      <c r="AB338" s="43"/>
    </row>
    <row r="339" spans="1:28" s="6" customFormat="1" x14ac:dyDescent="0.25">
      <c r="A339" s="5" t="s">
        <v>19</v>
      </c>
      <c r="B339" s="18" t="s">
        <v>340</v>
      </c>
      <c r="C339" s="19">
        <v>286568000537</v>
      </c>
      <c r="D339" s="18" t="s">
        <v>411</v>
      </c>
      <c r="E339" s="19">
        <v>286568000537</v>
      </c>
      <c r="F339" s="18" t="s">
        <v>414</v>
      </c>
      <c r="G339" s="35" t="s">
        <v>23</v>
      </c>
      <c r="H339" s="35">
        <f>VLOOKUP(E339,[1]Hoja1!$D:$F,3,FALSE)</f>
        <v>589</v>
      </c>
      <c r="I339" s="35">
        <v>0</v>
      </c>
      <c r="J339" s="35">
        <v>582</v>
      </c>
      <c r="K339" s="21">
        <f>VLOOKUP(E339,[2]VICTIMAS!E:F,2,FALSE)</f>
        <v>88</v>
      </c>
      <c r="L339" s="35">
        <f>VLOOKUP(E339,[2]INDIGENAS!E:F,2,FALSE)</f>
        <v>10</v>
      </c>
      <c r="M339" s="35">
        <f>VLOOKUP(E339,[2]DISCAPACIDAD!E:F,2,FALSE)</f>
        <v>5</v>
      </c>
      <c r="N339" s="21">
        <f>VLOOKUP(E339,[2]AFROS!E:F,2,FALSE)</f>
        <v>1</v>
      </c>
      <c r="O339" s="21">
        <f t="shared" si="17"/>
        <v>478</v>
      </c>
      <c r="P339" s="21">
        <f>VLOOKUP(E339,'[2]xxxx edad'!C:D,2,FALSE)</f>
        <v>139</v>
      </c>
      <c r="Q339" s="21">
        <f>VLOOKUP(E339,'[2]xxxx edad'!C:E,3,FALSE)</f>
        <v>227</v>
      </c>
      <c r="R339" s="21">
        <v>216</v>
      </c>
      <c r="S339" s="35">
        <f t="shared" si="18"/>
        <v>0</v>
      </c>
      <c r="T339" s="35">
        <v>0</v>
      </c>
      <c r="U339" s="35">
        <v>582</v>
      </c>
      <c r="V339" s="36">
        <v>0</v>
      </c>
      <c r="W339" s="37">
        <v>5</v>
      </c>
      <c r="X339" s="43"/>
      <c r="Y339" s="43"/>
      <c r="Z339" s="43"/>
      <c r="AA339" s="43"/>
      <c r="AB339" s="43" t="s">
        <v>1009</v>
      </c>
    </row>
    <row r="340" spans="1:28" s="6" customFormat="1" x14ac:dyDescent="0.25">
      <c r="A340" s="5" t="s">
        <v>19</v>
      </c>
      <c r="B340" s="18" t="s">
        <v>340</v>
      </c>
      <c r="C340" s="19">
        <v>286568000537</v>
      </c>
      <c r="D340" s="18" t="s">
        <v>411</v>
      </c>
      <c r="E340" s="19">
        <v>286568000707</v>
      </c>
      <c r="F340" s="18" t="s">
        <v>415</v>
      </c>
      <c r="G340" s="35" t="s">
        <v>23</v>
      </c>
      <c r="H340" s="35">
        <f>VLOOKUP(E340,[1]Hoja1!$D:$F,3,FALSE)</f>
        <v>8</v>
      </c>
      <c r="I340" s="35">
        <v>0</v>
      </c>
      <c r="J340" s="35">
        <v>8</v>
      </c>
      <c r="K340" s="21">
        <f>VLOOKUP(E340,[2]VICTIMAS!E:F,2,FALSE)</f>
        <v>5</v>
      </c>
      <c r="L340" s="35">
        <v>0</v>
      </c>
      <c r="M340" s="35">
        <v>0</v>
      </c>
      <c r="N340" s="21">
        <v>0</v>
      </c>
      <c r="O340" s="21">
        <f t="shared" si="17"/>
        <v>3</v>
      </c>
      <c r="P340" s="21">
        <f>VLOOKUP(E340,'[2]xxxx edad'!C:D,2,FALSE)</f>
        <v>4</v>
      </c>
      <c r="Q340" s="21">
        <f>VLOOKUP(E340,'[2]xxxx edad'!C:E,3,FALSE)</f>
        <v>4</v>
      </c>
      <c r="R340" s="21">
        <f>VLOOKUP(E340,'[2]xxxx edad'!C:F,4,FALSE)</f>
        <v>0</v>
      </c>
      <c r="S340" s="35">
        <f t="shared" si="18"/>
        <v>0</v>
      </c>
      <c r="T340" s="35">
        <v>0</v>
      </c>
      <c r="U340" s="35">
        <v>8</v>
      </c>
      <c r="V340" s="36">
        <v>0</v>
      </c>
      <c r="W340" s="37">
        <v>1</v>
      </c>
      <c r="X340" s="43" t="s">
        <v>1009</v>
      </c>
      <c r="Y340" s="43"/>
      <c r="Z340" s="43"/>
      <c r="AA340" s="43"/>
      <c r="AB340" s="43"/>
    </row>
    <row r="341" spans="1:28" s="6" customFormat="1" x14ac:dyDescent="0.25">
      <c r="A341" s="5" t="s">
        <v>19</v>
      </c>
      <c r="B341" s="18" t="s">
        <v>340</v>
      </c>
      <c r="C341" s="19">
        <v>286568000537</v>
      </c>
      <c r="D341" s="18" t="s">
        <v>411</v>
      </c>
      <c r="E341" s="19">
        <v>286568004036</v>
      </c>
      <c r="F341" s="18" t="s">
        <v>416</v>
      </c>
      <c r="G341" s="35" t="s">
        <v>23</v>
      </c>
      <c r="H341" s="35">
        <f>VLOOKUP(E341,[1]Hoja1!$D:$F,3,FALSE)</f>
        <v>5</v>
      </c>
      <c r="I341" s="35">
        <v>0</v>
      </c>
      <c r="J341" s="35">
        <v>5</v>
      </c>
      <c r="K341" s="21">
        <f>VLOOKUP(E341,[2]VICTIMAS!E:F,2,FALSE)</f>
        <v>1</v>
      </c>
      <c r="L341" s="35">
        <v>0</v>
      </c>
      <c r="M341" s="35">
        <v>0</v>
      </c>
      <c r="N341" s="21">
        <v>0</v>
      </c>
      <c r="O341" s="21">
        <f t="shared" si="17"/>
        <v>4</v>
      </c>
      <c r="P341" s="21">
        <f>VLOOKUP(E341,'[2]xxxx edad'!C:D,2,FALSE)</f>
        <v>1</v>
      </c>
      <c r="Q341" s="21">
        <f>VLOOKUP(E341,'[2]xxxx edad'!C:E,3,FALSE)</f>
        <v>3</v>
      </c>
      <c r="R341" s="21">
        <v>1</v>
      </c>
      <c r="S341" s="35">
        <f t="shared" si="18"/>
        <v>0</v>
      </c>
      <c r="T341" s="35">
        <v>0</v>
      </c>
      <c r="U341" s="35">
        <v>5</v>
      </c>
      <c r="V341" s="36">
        <v>0</v>
      </c>
      <c r="W341" s="37">
        <v>1</v>
      </c>
      <c r="X341" s="43" t="s">
        <v>1009</v>
      </c>
      <c r="Y341" s="43"/>
      <c r="Z341" s="43"/>
      <c r="AA341" s="43"/>
      <c r="AB341" s="43"/>
    </row>
    <row r="342" spans="1:28" s="6" customFormat="1" x14ac:dyDescent="0.25">
      <c r="A342" s="5" t="s">
        <v>19</v>
      </c>
      <c r="B342" s="18" t="s">
        <v>340</v>
      </c>
      <c r="C342" s="19">
        <v>286568000537</v>
      </c>
      <c r="D342" s="18" t="s">
        <v>411</v>
      </c>
      <c r="E342" s="19">
        <v>286568004290</v>
      </c>
      <c r="F342" s="18" t="s">
        <v>417</v>
      </c>
      <c r="G342" s="35" t="s">
        <v>23</v>
      </c>
      <c r="H342" s="35">
        <f>VLOOKUP(E342,[1]Hoja1!$D:$F,3,FALSE)</f>
        <v>24</v>
      </c>
      <c r="I342" s="35">
        <v>0</v>
      </c>
      <c r="J342" s="35">
        <v>22</v>
      </c>
      <c r="K342" s="21">
        <f>VLOOKUP(E342,[2]VICTIMAS!E:F,2,FALSE)</f>
        <v>7</v>
      </c>
      <c r="L342" s="35">
        <v>0</v>
      </c>
      <c r="M342" s="35">
        <v>0</v>
      </c>
      <c r="N342" s="21">
        <v>0</v>
      </c>
      <c r="O342" s="21">
        <f t="shared" si="17"/>
        <v>15</v>
      </c>
      <c r="P342" s="21">
        <f>VLOOKUP(E342,'[2]xxxx edad'!C:D,2,FALSE)</f>
        <v>15</v>
      </c>
      <c r="Q342" s="21">
        <f>VLOOKUP(E342,'[2]xxxx edad'!C:E,3,FALSE)</f>
        <v>7</v>
      </c>
      <c r="R342" s="21">
        <f>VLOOKUP(E342,'[2]xxxx edad'!C:F,4,FALSE)</f>
        <v>0</v>
      </c>
      <c r="S342" s="35">
        <f t="shared" si="18"/>
        <v>0</v>
      </c>
      <c r="T342" s="35">
        <v>0</v>
      </c>
      <c r="U342" s="35">
        <v>22</v>
      </c>
      <c r="V342" s="36">
        <v>0</v>
      </c>
      <c r="W342" s="37">
        <v>1</v>
      </c>
      <c r="X342" s="43"/>
      <c r="Y342" s="43" t="s">
        <v>1009</v>
      </c>
      <c r="Z342" s="43"/>
      <c r="AA342" s="43"/>
      <c r="AB342" s="43"/>
    </row>
    <row r="343" spans="1:28" s="6" customFormat="1" x14ac:dyDescent="0.25">
      <c r="A343" s="5" t="s">
        <v>19</v>
      </c>
      <c r="B343" s="18" t="s">
        <v>340</v>
      </c>
      <c r="C343" s="19">
        <v>286568000537</v>
      </c>
      <c r="D343" s="18" t="s">
        <v>411</v>
      </c>
      <c r="E343" s="19">
        <v>286568004346</v>
      </c>
      <c r="F343" s="18" t="s">
        <v>418</v>
      </c>
      <c r="G343" s="35" t="s">
        <v>23</v>
      </c>
      <c r="H343" s="35">
        <f>VLOOKUP(E343,[1]Hoja1!$D:$F,3,FALSE)</f>
        <v>11</v>
      </c>
      <c r="I343" s="35">
        <v>0</v>
      </c>
      <c r="J343" s="35">
        <v>11</v>
      </c>
      <c r="K343" s="21">
        <v>0</v>
      </c>
      <c r="L343" s="35">
        <f>VLOOKUP(E343,[2]INDIGENAS!E:F,2,FALSE)</f>
        <v>1</v>
      </c>
      <c r="M343" s="35">
        <v>0</v>
      </c>
      <c r="N343" s="21">
        <v>0</v>
      </c>
      <c r="O343" s="21">
        <f t="shared" si="17"/>
        <v>10</v>
      </c>
      <c r="P343" s="21">
        <f>VLOOKUP(E343,'[2]xxxx edad'!C:D,2,FALSE)</f>
        <v>5</v>
      </c>
      <c r="Q343" s="21">
        <f>VLOOKUP(E343,'[2]xxxx edad'!C:E,3,FALSE)</f>
        <v>3</v>
      </c>
      <c r="R343" s="21">
        <v>3</v>
      </c>
      <c r="S343" s="35">
        <f t="shared" si="18"/>
        <v>0</v>
      </c>
      <c r="T343" s="35">
        <v>0</v>
      </c>
      <c r="U343" s="35">
        <v>11</v>
      </c>
      <c r="V343" s="36">
        <v>0</v>
      </c>
      <c r="W343" s="37">
        <v>1</v>
      </c>
      <c r="X343" s="43"/>
      <c r="Y343" s="43" t="s">
        <v>1009</v>
      </c>
      <c r="Z343" s="43"/>
      <c r="AA343" s="43"/>
      <c r="AB343" s="43"/>
    </row>
    <row r="344" spans="1:28" s="6" customFormat="1" x14ac:dyDescent="0.25">
      <c r="A344" s="5" t="s">
        <v>19</v>
      </c>
      <c r="B344" s="18" t="s">
        <v>340</v>
      </c>
      <c r="C344" s="19">
        <v>286568000537</v>
      </c>
      <c r="D344" s="18" t="s">
        <v>411</v>
      </c>
      <c r="E344" s="19">
        <v>286568004354</v>
      </c>
      <c r="F344" s="18" t="s">
        <v>419</v>
      </c>
      <c r="G344" s="35" t="s">
        <v>23</v>
      </c>
      <c r="H344" s="35">
        <f>VLOOKUP(E344,[1]Hoja1!$D:$F,3,FALSE)</f>
        <v>3</v>
      </c>
      <c r="I344" s="35">
        <v>0</v>
      </c>
      <c r="J344" s="35">
        <v>3</v>
      </c>
      <c r="K344" s="21">
        <v>0</v>
      </c>
      <c r="L344" s="35">
        <v>0</v>
      </c>
      <c r="M344" s="35">
        <v>0</v>
      </c>
      <c r="N344" s="21">
        <v>0</v>
      </c>
      <c r="O344" s="21">
        <f t="shared" si="17"/>
        <v>3</v>
      </c>
      <c r="P344" s="21">
        <f>VLOOKUP(E344,'[2]xxxx edad'!C:D,2,FALSE)</f>
        <v>0</v>
      </c>
      <c r="Q344" s="21">
        <f>VLOOKUP(E344,'[2]xxxx edad'!C:E,3,FALSE)</f>
        <v>1</v>
      </c>
      <c r="R344" s="21">
        <v>2</v>
      </c>
      <c r="S344" s="35">
        <f t="shared" si="18"/>
        <v>0</v>
      </c>
      <c r="T344" s="35">
        <v>0</v>
      </c>
      <c r="U344" s="35">
        <v>3</v>
      </c>
      <c r="V344" s="36">
        <v>0</v>
      </c>
      <c r="W344" s="37">
        <v>1</v>
      </c>
      <c r="X344" s="43" t="s">
        <v>1009</v>
      </c>
      <c r="Y344" s="43"/>
      <c r="Z344" s="43"/>
      <c r="AA344" s="43"/>
      <c r="AB344" s="43"/>
    </row>
    <row r="345" spans="1:28" s="6" customFormat="1" x14ac:dyDescent="0.25">
      <c r="A345" s="5" t="s">
        <v>19</v>
      </c>
      <c r="B345" s="18" t="s">
        <v>340</v>
      </c>
      <c r="C345" s="19">
        <v>286568000537</v>
      </c>
      <c r="D345" s="18" t="s">
        <v>411</v>
      </c>
      <c r="E345" s="19">
        <v>286568004371</v>
      </c>
      <c r="F345" s="18" t="s">
        <v>420</v>
      </c>
      <c r="G345" s="35" t="s">
        <v>23</v>
      </c>
      <c r="H345" s="35">
        <f>VLOOKUP(E345,[1]Hoja1!$D:$F,3,FALSE)</f>
        <v>20</v>
      </c>
      <c r="I345" s="35">
        <v>0</v>
      </c>
      <c r="J345" s="35">
        <v>20</v>
      </c>
      <c r="K345" s="21">
        <f>VLOOKUP(E345,[2]VICTIMAS!E:F,2,FALSE)</f>
        <v>6</v>
      </c>
      <c r="L345" s="35">
        <v>0</v>
      </c>
      <c r="M345" s="35">
        <v>0</v>
      </c>
      <c r="N345" s="21">
        <v>0</v>
      </c>
      <c r="O345" s="21">
        <f t="shared" si="17"/>
        <v>14</v>
      </c>
      <c r="P345" s="21">
        <f>VLOOKUP(E345,'[2]xxxx edad'!C:D,2,FALSE)</f>
        <v>7</v>
      </c>
      <c r="Q345" s="21">
        <f>VLOOKUP(E345,'[2]xxxx edad'!C:E,3,FALSE)</f>
        <v>11</v>
      </c>
      <c r="R345" s="21">
        <v>2</v>
      </c>
      <c r="S345" s="35">
        <f t="shared" si="18"/>
        <v>0</v>
      </c>
      <c r="T345" s="35">
        <v>0</v>
      </c>
      <c r="U345" s="35">
        <v>20</v>
      </c>
      <c r="V345" s="36">
        <v>0</v>
      </c>
      <c r="W345" s="37">
        <v>1</v>
      </c>
      <c r="X345" s="43"/>
      <c r="Y345" s="43" t="s">
        <v>1009</v>
      </c>
      <c r="Z345" s="43"/>
      <c r="AA345" s="43"/>
      <c r="AB345" s="43"/>
    </row>
    <row r="346" spans="1:28" s="6" customFormat="1" x14ac:dyDescent="0.25">
      <c r="A346" s="5" t="s">
        <v>19</v>
      </c>
      <c r="B346" s="18" t="s">
        <v>340</v>
      </c>
      <c r="C346" s="19">
        <v>286568000537</v>
      </c>
      <c r="D346" s="18" t="s">
        <v>411</v>
      </c>
      <c r="E346" s="19">
        <v>286568004753</v>
      </c>
      <c r="F346" s="18" t="s">
        <v>421</v>
      </c>
      <c r="G346" s="35" t="s">
        <v>23</v>
      </c>
      <c r="H346" s="35">
        <f>VLOOKUP(E346,[1]Hoja1!$D:$F,3,FALSE)</f>
        <v>11</v>
      </c>
      <c r="I346" s="35">
        <v>0</v>
      </c>
      <c r="J346" s="35">
        <v>11</v>
      </c>
      <c r="K346" s="21">
        <f>VLOOKUP(E346,[2]VICTIMAS!E:F,2,FALSE)</f>
        <v>5</v>
      </c>
      <c r="L346" s="35">
        <v>0</v>
      </c>
      <c r="M346" s="35">
        <v>0</v>
      </c>
      <c r="N346" s="21">
        <v>0</v>
      </c>
      <c r="O346" s="21">
        <f t="shared" si="17"/>
        <v>6</v>
      </c>
      <c r="P346" s="21">
        <f>VLOOKUP(E346,'[2]xxxx edad'!C:D,2,FALSE)</f>
        <v>6</v>
      </c>
      <c r="Q346" s="21">
        <f>VLOOKUP(E346,'[2]xxxx edad'!C:E,3,FALSE)</f>
        <v>5</v>
      </c>
      <c r="R346" s="21">
        <f>VLOOKUP(E346,'[2]xxxx edad'!C:F,4,FALSE)</f>
        <v>0</v>
      </c>
      <c r="S346" s="35">
        <f t="shared" si="18"/>
        <v>0</v>
      </c>
      <c r="T346" s="35">
        <v>0</v>
      </c>
      <c r="U346" s="35">
        <v>11</v>
      </c>
      <c r="V346" s="36">
        <v>0</v>
      </c>
      <c r="W346" s="37">
        <v>1</v>
      </c>
      <c r="X346" s="43"/>
      <c r="Y346" s="43" t="s">
        <v>1009</v>
      </c>
      <c r="Z346" s="43"/>
      <c r="AA346" s="43"/>
      <c r="AB346" s="43"/>
    </row>
    <row r="347" spans="1:28" s="6" customFormat="1" x14ac:dyDescent="0.25">
      <c r="A347" s="5" t="s">
        <v>19</v>
      </c>
      <c r="B347" s="18" t="s">
        <v>340</v>
      </c>
      <c r="C347" s="19">
        <v>286568000537</v>
      </c>
      <c r="D347" s="18" t="s">
        <v>411</v>
      </c>
      <c r="E347" s="19">
        <v>286568004974</v>
      </c>
      <c r="F347" s="18" t="s">
        <v>422</v>
      </c>
      <c r="G347" s="35" t="s">
        <v>23</v>
      </c>
      <c r="H347" s="35">
        <f>VLOOKUP(E347,[1]Hoja1!$D:$F,3,FALSE)</f>
        <v>4</v>
      </c>
      <c r="I347" s="35">
        <v>0</v>
      </c>
      <c r="J347" s="35">
        <v>4</v>
      </c>
      <c r="K347" s="21">
        <v>0</v>
      </c>
      <c r="L347" s="35">
        <v>0</v>
      </c>
      <c r="M347" s="35">
        <v>0</v>
      </c>
      <c r="N347" s="21">
        <v>0</v>
      </c>
      <c r="O347" s="21">
        <f t="shared" si="17"/>
        <v>4</v>
      </c>
      <c r="P347" s="21">
        <f>VLOOKUP(E347,'[2]xxxx edad'!C:D,2,FALSE)</f>
        <v>2</v>
      </c>
      <c r="Q347" s="21">
        <f>VLOOKUP(E347,'[2]xxxx edad'!C:E,3,FALSE)</f>
        <v>2</v>
      </c>
      <c r="R347" s="21">
        <f>VLOOKUP(E347,'[2]xxxx edad'!C:F,4,FALSE)</f>
        <v>0</v>
      </c>
      <c r="S347" s="35">
        <f t="shared" si="18"/>
        <v>0</v>
      </c>
      <c r="T347" s="35">
        <v>0</v>
      </c>
      <c r="U347" s="35">
        <v>4</v>
      </c>
      <c r="V347" s="36">
        <v>0</v>
      </c>
      <c r="W347" s="37">
        <v>1</v>
      </c>
      <c r="X347" s="43" t="s">
        <v>1009</v>
      </c>
      <c r="Y347" s="43"/>
      <c r="Z347" s="43"/>
      <c r="AA347" s="43"/>
      <c r="AB347" s="43"/>
    </row>
    <row r="348" spans="1:28" s="6" customFormat="1" x14ac:dyDescent="0.25">
      <c r="A348" s="5" t="s">
        <v>19</v>
      </c>
      <c r="B348" s="18" t="s">
        <v>340</v>
      </c>
      <c r="C348" s="19">
        <v>286568001100</v>
      </c>
      <c r="D348" s="18" t="s">
        <v>423</v>
      </c>
      <c r="E348" s="19">
        <v>286568000286</v>
      </c>
      <c r="F348" s="18" t="s">
        <v>424</v>
      </c>
      <c r="G348" s="35" t="s">
        <v>23</v>
      </c>
      <c r="H348" s="35">
        <f>VLOOKUP(E348,[1]Hoja1!$D:$F,3,FALSE)</f>
        <v>34</v>
      </c>
      <c r="I348" s="35">
        <f>VLOOKUP(E348,[1]Hoja2!$D:$F,3,FALSE)</f>
        <v>34</v>
      </c>
      <c r="J348" s="35">
        <v>34</v>
      </c>
      <c r="K348" s="21">
        <f>VLOOKUP(E348,[2]VICTIMAS!E:F,2,FALSE)</f>
        <v>3</v>
      </c>
      <c r="L348" s="35">
        <v>0</v>
      </c>
      <c r="M348" s="35">
        <v>0</v>
      </c>
      <c r="N348" s="21">
        <v>0</v>
      </c>
      <c r="O348" s="21">
        <f t="shared" si="17"/>
        <v>31</v>
      </c>
      <c r="P348" s="21">
        <f>VLOOKUP(E348,'[2]xxxx edad'!C:D,2,FALSE)</f>
        <v>22</v>
      </c>
      <c r="Q348" s="21">
        <f>VLOOKUP(E348,'[2]xxxx edad'!C:E,3,FALSE)</f>
        <v>11</v>
      </c>
      <c r="R348" s="21">
        <f>VLOOKUP(E348,'[2]xxxx edad'!C:F,4,FALSE)</f>
        <v>1</v>
      </c>
      <c r="S348" s="35">
        <f t="shared" si="18"/>
        <v>34</v>
      </c>
      <c r="T348" s="35">
        <v>0</v>
      </c>
      <c r="U348" s="35">
        <v>0</v>
      </c>
      <c r="V348" s="36">
        <v>0</v>
      </c>
      <c r="W348" s="37">
        <v>1</v>
      </c>
      <c r="X348" s="43"/>
      <c r="Y348" s="43" t="s">
        <v>1009</v>
      </c>
      <c r="Z348" s="43"/>
      <c r="AA348" s="43"/>
      <c r="AB348" s="43"/>
    </row>
    <row r="349" spans="1:28" s="6" customFormat="1" x14ac:dyDescent="0.25">
      <c r="A349" s="5" t="s">
        <v>19</v>
      </c>
      <c r="B349" s="18" t="s">
        <v>340</v>
      </c>
      <c r="C349" s="19">
        <v>286568001100</v>
      </c>
      <c r="D349" s="18" t="s">
        <v>423</v>
      </c>
      <c r="E349" s="19">
        <v>286568001100</v>
      </c>
      <c r="F349" s="18" t="s">
        <v>425</v>
      </c>
      <c r="G349" s="35" t="s">
        <v>23</v>
      </c>
      <c r="H349" s="35">
        <f>VLOOKUP(E349,[1]Hoja1!$D:$F,3,FALSE)</f>
        <v>260</v>
      </c>
      <c r="I349" s="35">
        <f>VLOOKUP(E349,[1]Hoja2!$D:$F,3,FALSE)</f>
        <v>260</v>
      </c>
      <c r="J349" s="35">
        <v>260</v>
      </c>
      <c r="K349" s="21">
        <f>VLOOKUP(E349,[2]VICTIMAS!E:F,2,FALSE)</f>
        <v>31</v>
      </c>
      <c r="L349" s="35">
        <f>VLOOKUP(E349,[2]INDIGENAS!E:F,2,FALSE)</f>
        <v>12</v>
      </c>
      <c r="M349" s="35">
        <f>VLOOKUP(E349,[2]DISCAPACIDAD!E:F,2,FALSE)</f>
        <v>2</v>
      </c>
      <c r="N349" s="21">
        <f>VLOOKUP(E349,[2]AFROS!E:F,2,FALSE)</f>
        <v>1</v>
      </c>
      <c r="O349" s="21">
        <f t="shared" si="17"/>
        <v>214</v>
      </c>
      <c r="P349" s="21">
        <f>VLOOKUP(E349,'[2]xxxx edad'!C:D,2,FALSE)</f>
        <v>27</v>
      </c>
      <c r="Q349" s="21">
        <f>VLOOKUP(E349,'[2]xxxx edad'!C:E,3,FALSE)</f>
        <v>111</v>
      </c>
      <c r="R349" s="21">
        <v>122</v>
      </c>
      <c r="S349" s="35">
        <f t="shared" si="18"/>
        <v>260</v>
      </c>
      <c r="T349" s="35">
        <v>0</v>
      </c>
      <c r="U349" s="35">
        <v>0</v>
      </c>
      <c r="V349" s="36">
        <v>0</v>
      </c>
      <c r="W349" s="37">
        <v>3</v>
      </c>
      <c r="X349" s="43"/>
      <c r="Y349" s="43"/>
      <c r="Z349" s="43"/>
      <c r="AA349" s="43" t="s">
        <v>1009</v>
      </c>
      <c r="AB349" s="43"/>
    </row>
    <row r="350" spans="1:28" s="6" customFormat="1" x14ac:dyDescent="0.25">
      <c r="A350" s="5" t="s">
        <v>19</v>
      </c>
      <c r="B350" s="18" t="s">
        <v>340</v>
      </c>
      <c r="C350" s="19">
        <v>286568001100</v>
      </c>
      <c r="D350" s="18" t="s">
        <v>423</v>
      </c>
      <c r="E350" s="19">
        <v>286568001690</v>
      </c>
      <c r="F350" s="18" t="s">
        <v>426</v>
      </c>
      <c r="G350" s="35" t="s">
        <v>23</v>
      </c>
      <c r="H350" s="35">
        <f>VLOOKUP(E350,[1]Hoja1!$D:$F,3,FALSE)</f>
        <v>16</v>
      </c>
      <c r="I350" s="35">
        <f>VLOOKUP(E350,[1]Hoja2!$D:$F,3,FALSE)</f>
        <v>16</v>
      </c>
      <c r="J350" s="35">
        <v>16</v>
      </c>
      <c r="K350" s="21">
        <v>0</v>
      </c>
      <c r="L350" s="35">
        <f>VLOOKUP(E350,[2]INDIGENAS!E:F,2,FALSE)</f>
        <v>2</v>
      </c>
      <c r="M350" s="35">
        <v>0</v>
      </c>
      <c r="N350" s="21">
        <v>0</v>
      </c>
      <c r="O350" s="21">
        <f t="shared" si="17"/>
        <v>14</v>
      </c>
      <c r="P350" s="21">
        <f>VLOOKUP(E350,'[2]xxxx edad'!C:D,2,FALSE)</f>
        <v>8</v>
      </c>
      <c r="Q350" s="21">
        <f>VLOOKUP(E350,'[2]xxxx edad'!C:E,3,FALSE)</f>
        <v>8</v>
      </c>
      <c r="R350" s="21">
        <f>VLOOKUP(E350,'[2]xxxx edad'!C:F,4,FALSE)</f>
        <v>0</v>
      </c>
      <c r="S350" s="35">
        <f t="shared" si="18"/>
        <v>16</v>
      </c>
      <c r="T350" s="35">
        <v>0</v>
      </c>
      <c r="U350" s="35">
        <v>0</v>
      </c>
      <c r="V350" s="36">
        <v>0</v>
      </c>
      <c r="W350" s="37">
        <v>1</v>
      </c>
      <c r="X350" s="43"/>
      <c r="Y350" s="43" t="s">
        <v>1009</v>
      </c>
      <c r="Z350" s="43"/>
      <c r="AA350" s="43"/>
      <c r="AB350" s="43"/>
    </row>
    <row r="351" spans="1:28" s="6" customFormat="1" x14ac:dyDescent="0.25">
      <c r="A351" s="5" t="s">
        <v>19</v>
      </c>
      <c r="B351" s="18" t="s">
        <v>340</v>
      </c>
      <c r="C351" s="19">
        <v>286568001100</v>
      </c>
      <c r="D351" s="18" t="s">
        <v>423</v>
      </c>
      <c r="E351" s="19">
        <v>286568002068</v>
      </c>
      <c r="F351" s="18" t="s">
        <v>427</v>
      </c>
      <c r="G351" s="35" t="s">
        <v>23</v>
      </c>
      <c r="H351" s="35">
        <f>VLOOKUP(E351,[1]Hoja1!$D:$F,3,FALSE)</f>
        <v>6</v>
      </c>
      <c r="I351" s="35">
        <f>VLOOKUP(E351,[1]Hoja2!$D:$F,3,FALSE)</f>
        <v>6</v>
      </c>
      <c r="J351" s="35">
        <v>6</v>
      </c>
      <c r="K351" s="21">
        <f>VLOOKUP(E351,[2]VICTIMAS!E:F,2,FALSE)</f>
        <v>2</v>
      </c>
      <c r="L351" s="35">
        <v>0</v>
      </c>
      <c r="M351" s="35">
        <v>0</v>
      </c>
      <c r="N351" s="21">
        <v>0</v>
      </c>
      <c r="O351" s="21">
        <f t="shared" si="17"/>
        <v>4</v>
      </c>
      <c r="P351" s="21">
        <f>VLOOKUP(E351,'[2]xxxx edad'!C:D,2,FALSE)</f>
        <v>0</v>
      </c>
      <c r="Q351" s="21">
        <f>VLOOKUP(E351,'[2]xxxx edad'!C:E,3,FALSE)</f>
        <v>5</v>
      </c>
      <c r="R351" s="21">
        <f>VLOOKUP(E351,'[2]xxxx edad'!C:F,4,FALSE)</f>
        <v>1</v>
      </c>
      <c r="S351" s="35">
        <f t="shared" si="18"/>
        <v>6</v>
      </c>
      <c r="T351" s="35">
        <v>0</v>
      </c>
      <c r="U351" s="35">
        <v>0</v>
      </c>
      <c r="V351" s="36">
        <v>0</v>
      </c>
      <c r="W351" s="37">
        <v>1</v>
      </c>
      <c r="X351" s="43" t="s">
        <v>1009</v>
      </c>
      <c r="Y351" s="43"/>
      <c r="Z351" s="43"/>
      <c r="AA351" s="43"/>
      <c r="AB351" s="43"/>
    </row>
    <row r="352" spans="1:28" s="6" customFormat="1" x14ac:dyDescent="0.25">
      <c r="A352" s="5" t="s">
        <v>19</v>
      </c>
      <c r="B352" s="18" t="s">
        <v>340</v>
      </c>
      <c r="C352" s="19">
        <v>286568001100</v>
      </c>
      <c r="D352" s="18" t="s">
        <v>423</v>
      </c>
      <c r="E352" s="19">
        <v>286568003285</v>
      </c>
      <c r="F352" s="18" t="s">
        <v>428</v>
      </c>
      <c r="G352" s="35" t="s">
        <v>23</v>
      </c>
      <c r="H352" s="35">
        <f>VLOOKUP(E352,[1]Hoja1!$D:$F,3,FALSE)</f>
        <v>38</v>
      </c>
      <c r="I352" s="35">
        <f>VLOOKUP(E352,[1]Hoja2!$D:$F,3,FALSE)</f>
        <v>38</v>
      </c>
      <c r="J352" s="35">
        <v>38</v>
      </c>
      <c r="K352" s="21">
        <f>VLOOKUP(E352,[2]VICTIMAS!E:F,2,FALSE)</f>
        <v>1</v>
      </c>
      <c r="L352" s="35">
        <v>0</v>
      </c>
      <c r="M352" s="35">
        <v>0</v>
      </c>
      <c r="N352" s="21">
        <v>0</v>
      </c>
      <c r="O352" s="21">
        <f t="shared" si="17"/>
        <v>37</v>
      </c>
      <c r="P352" s="21">
        <f>VLOOKUP(E352,'[2]xxxx edad'!C:D,2,FALSE)</f>
        <v>23</v>
      </c>
      <c r="Q352" s="21">
        <f>VLOOKUP(E352,'[2]xxxx edad'!C:E,3,FALSE)</f>
        <v>12</v>
      </c>
      <c r="R352" s="21">
        <v>3</v>
      </c>
      <c r="S352" s="35">
        <f t="shared" si="18"/>
        <v>38</v>
      </c>
      <c r="T352" s="35">
        <v>0</v>
      </c>
      <c r="U352" s="35">
        <v>0</v>
      </c>
      <c r="V352" s="36">
        <v>0</v>
      </c>
      <c r="W352" s="37">
        <v>1</v>
      </c>
      <c r="X352" s="43"/>
      <c r="Y352" s="43" t="s">
        <v>1009</v>
      </c>
      <c r="Z352" s="43"/>
      <c r="AA352" s="43"/>
      <c r="AB352" s="43"/>
    </row>
    <row r="353" spans="1:28" s="6" customFormat="1" x14ac:dyDescent="0.25">
      <c r="A353" s="5" t="s">
        <v>19</v>
      </c>
      <c r="B353" s="18" t="s">
        <v>340</v>
      </c>
      <c r="C353" s="19">
        <v>286568001100</v>
      </c>
      <c r="D353" s="18" t="s">
        <v>423</v>
      </c>
      <c r="E353" s="19">
        <v>286568004087</v>
      </c>
      <c r="F353" s="18" t="s">
        <v>429</v>
      </c>
      <c r="G353" s="35" t="s">
        <v>23</v>
      </c>
      <c r="H353" s="35">
        <f>VLOOKUP(E353,[1]Hoja1!$D:$F,3,FALSE)</f>
        <v>24</v>
      </c>
      <c r="I353" s="35">
        <f>VLOOKUP(E353,[1]Hoja2!$D:$F,3,FALSE)</f>
        <v>24</v>
      </c>
      <c r="J353" s="35">
        <v>24</v>
      </c>
      <c r="K353" s="21">
        <f>VLOOKUP(E353,[2]VICTIMAS!E:F,2,FALSE)</f>
        <v>4</v>
      </c>
      <c r="L353" s="35">
        <v>0</v>
      </c>
      <c r="M353" s="35">
        <v>0</v>
      </c>
      <c r="N353" s="21">
        <v>0</v>
      </c>
      <c r="O353" s="21">
        <f t="shared" si="17"/>
        <v>20</v>
      </c>
      <c r="P353" s="21">
        <f>VLOOKUP(E353,'[2]xxxx edad'!C:D,2,FALSE)</f>
        <v>12</v>
      </c>
      <c r="Q353" s="21">
        <f>VLOOKUP(E353,'[2]xxxx edad'!C:E,3,FALSE)</f>
        <v>11</v>
      </c>
      <c r="R353" s="21">
        <f>VLOOKUP(E353,'[2]xxxx edad'!C:F,4,FALSE)</f>
        <v>1</v>
      </c>
      <c r="S353" s="35">
        <f t="shared" si="18"/>
        <v>24</v>
      </c>
      <c r="T353" s="35">
        <v>0</v>
      </c>
      <c r="U353" s="35">
        <v>0</v>
      </c>
      <c r="V353" s="36">
        <v>0</v>
      </c>
      <c r="W353" s="37">
        <v>1</v>
      </c>
      <c r="X353" s="43"/>
      <c r="Y353" s="43" t="s">
        <v>1009</v>
      </c>
      <c r="Z353" s="43"/>
      <c r="AA353" s="43"/>
      <c r="AB353" s="43"/>
    </row>
    <row r="354" spans="1:28" s="6" customFormat="1" x14ac:dyDescent="0.25">
      <c r="A354" s="5" t="s">
        <v>19</v>
      </c>
      <c r="B354" s="18" t="s">
        <v>340</v>
      </c>
      <c r="C354" s="19">
        <v>286568001100</v>
      </c>
      <c r="D354" s="18" t="s">
        <v>423</v>
      </c>
      <c r="E354" s="19">
        <v>286568004401</v>
      </c>
      <c r="F354" s="18" t="s">
        <v>430</v>
      </c>
      <c r="G354" s="35" t="s">
        <v>23</v>
      </c>
      <c r="H354" s="35">
        <f>VLOOKUP(E354,[1]Hoja1!$D:$F,3,FALSE)</f>
        <v>27</v>
      </c>
      <c r="I354" s="35">
        <f>VLOOKUP(E354,[1]Hoja2!$D:$F,3,FALSE)</f>
        <v>27</v>
      </c>
      <c r="J354" s="35">
        <v>27</v>
      </c>
      <c r="K354" s="21">
        <f>VLOOKUP(E354,[2]VICTIMAS!E:F,2,FALSE)</f>
        <v>5</v>
      </c>
      <c r="L354" s="35">
        <v>0</v>
      </c>
      <c r="M354" s="35">
        <v>0</v>
      </c>
      <c r="N354" s="21">
        <v>0</v>
      </c>
      <c r="O354" s="21">
        <f t="shared" si="17"/>
        <v>22</v>
      </c>
      <c r="P354" s="21">
        <f>VLOOKUP(E354,'[2]xxxx edad'!C:D,2,FALSE)</f>
        <v>16</v>
      </c>
      <c r="Q354" s="21">
        <f>VLOOKUP(E354,'[2]xxxx edad'!C:E,3,FALSE)</f>
        <v>10</v>
      </c>
      <c r="R354" s="21">
        <f>VLOOKUP(E354,'[2]xxxx edad'!C:F,4,FALSE)</f>
        <v>1</v>
      </c>
      <c r="S354" s="35">
        <f t="shared" si="18"/>
        <v>27</v>
      </c>
      <c r="T354" s="35">
        <v>0</v>
      </c>
      <c r="U354" s="35">
        <v>0</v>
      </c>
      <c r="V354" s="36">
        <v>0</v>
      </c>
      <c r="W354" s="37">
        <v>1</v>
      </c>
      <c r="X354" s="43"/>
      <c r="Y354" s="43" t="s">
        <v>1009</v>
      </c>
      <c r="Z354" s="43"/>
      <c r="AA354" s="43"/>
      <c r="AB354" s="43"/>
    </row>
    <row r="355" spans="1:28" s="6" customFormat="1" x14ac:dyDescent="0.25">
      <c r="A355" s="5" t="s">
        <v>19</v>
      </c>
      <c r="B355" s="18" t="s">
        <v>340</v>
      </c>
      <c r="C355" s="19">
        <v>286568001100</v>
      </c>
      <c r="D355" s="18" t="s">
        <v>423</v>
      </c>
      <c r="E355" s="19">
        <v>286568004419</v>
      </c>
      <c r="F355" s="18" t="s">
        <v>431</v>
      </c>
      <c r="G355" s="35" t="s">
        <v>23</v>
      </c>
      <c r="H355" s="35">
        <f>VLOOKUP(E355,[1]Hoja1!$D:$F,3,FALSE)</f>
        <v>32</v>
      </c>
      <c r="I355" s="35">
        <f>VLOOKUP(E355,[1]Hoja2!$D:$F,3,FALSE)</f>
        <v>32</v>
      </c>
      <c r="J355" s="35">
        <v>32</v>
      </c>
      <c r="K355" s="21">
        <v>0</v>
      </c>
      <c r="L355" s="35">
        <v>0</v>
      </c>
      <c r="M355" s="35">
        <v>0</v>
      </c>
      <c r="N355" s="21">
        <v>0</v>
      </c>
      <c r="O355" s="21">
        <f t="shared" si="17"/>
        <v>32</v>
      </c>
      <c r="P355" s="21">
        <f>VLOOKUP(E355,'[2]xxxx edad'!C:D,2,FALSE)</f>
        <v>17</v>
      </c>
      <c r="Q355" s="21">
        <f>VLOOKUP(E355,'[2]xxxx edad'!C:E,3,FALSE)</f>
        <v>14</v>
      </c>
      <c r="R355" s="21">
        <f>VLOOKUP(E355,'[2]xxxx edad'!C:F,4,FALSE)</f>
        <v>1</v>
      </c>
      <c r="S355" s="35">
        <f t="shared" ref="S355:S380" si="19">I355</f>
        <v>32</v>
      </c>
      <c r="T355" s="35">
        <v>0</v>
      </c>
      <c r="U355" s="35">
        <v>0</v>
      </c>
      <c r="V355" s="36">
        <v>0</v>
      </c>
      <c r="W355" s="37">
        <v>1</v>
      </c>
      <c r="X355" s="43"/>
      <c r="Y355" s="43" t="s">
        <v>1009</v>
      </c>
      <c r="Z355" s="43"/>
      <c r="AA355" s="43"/>
      <c r="AB355" s="43"/>
    </row>
    <row r="356" spans="1:28" s="6" customFormat="1" x14ac:dyDescent="0.25">
      <c r="A356" s="5" t="s">
        <v>19</v>
      </c>
      <c r="B356" s="18" t="s">
        <v>340</v>
      </c>
      <c r="C356" s="19">
        <v>286568001100</v>
      </c>
      <c r="D356" s="18" t="s">
        <v>423</v>
      </c>
      <c r="E356" s="19">
        <v>286568004788</v>
      </c>
      <c r="F356" s="18" t="s">
        <v>432</v>
      </c>
      <c r="G356" s="35" t="s">
        <v>23</v>
      </c>
      <c r="H356" s="35">
        <f>VLOOKUP(E356,[1]Hoja1!$D:$F,3,FALSE)</f>
        <v>40</v>
      </c>
      <c r="I356" s="35">
        <f>VLOOKUP(E356,[1]Hoja2!$D:$F,3,FALSE)</f>
        <v>40</v>
      </c>
      <c r="J356" s="35">
        <v>40</v>
      </c>
      <c r="K356" s="21">
        <f>VLOOKUP(E356,[2]VICTIMAS!E:F,2,FALSE)</f>
        <v>6</v>
      </c>
      <c r="L356" s="35">
        <v>0</v>
      </c>
      <c r="M356" s="35">
        <v>0</v>
      </c>
      <c r="N356" s="21">
        <v>0</v>
      </c>
      <c r="O356" s="21">
        <f t="shared" si="17"/>
        <v>34</v>
      </c>
      <c r="P356" s="21">
        <f>VLOOKUP(E356,'[2]xxxx edad'!C:D,2,FALSE)</f>
        <v>24</v>
      </c>
      <c r="Q356" s="21">
        <f>VLOOKUP(E356,'[2]xxxx edad'!C:E,3,FALSE)</f>
        <v>15</v>
      </c>
      <c r="R356" s="21">
        <f>VLOOKUP(E356,'[2]xxxx edad'!C:F,4,FALSE)</f>
        <v>1</v>
      </c>
      <c r="S356" s="35">
        <f t="shared" si="19"/>
        <v>40</v>
      </c>
      <c r="T356" s="35">
        <v>0</v>
      </c>
      <c r="U356" s="35">
        <v>0</v>
      </c>
      <c r="V356" s="36">
        <v>0</v>
      </c>
      <c r="W356" s="37">
        <v>1</v>
      </c>
      <c r="X356" s="43"/>
      <c r="Y356" s="43" t="s">
        <v>1009</v>
      </c>
      <c r="Z356" s="43"/>
      <c r="AA356" s="43"/>
      <c r="AB356" s="43"/>
    </row>
    <row r="357" spans="1:28" s="6" customFormat="1" x14ac:dyDescent="0.25">
      <c r="A357" s="5" t="s">
        <v>19</v>
      </c>
      <c r="B357" s="18" t="s">
        <v>340</v>
      </c>
      <c r="C357" s="19">
        <v>286568002700</v>
      </c>
      <c r="D357" s="18" t="s">
        <v>433</v>
      </c>
      <c r="E357" s="19">
        <v>286568002700</v>
      </c>
      <c r="F357" s="18" t="s">
        <v>434</v>
      </c>
      <c r="G357" s="35" t="s">
        <v>23</v>
      </c>
      <c r="H357" s="35">
        <f>VLOOKUP(E357,[1]Hoja1!$D:$F,3,FALSE)</f>
        <v>107</v>
      </c>
      <c r="I357" s="35">
        <v>0</v>
      </c>
      <c r="J357" s="35">
        <v>100</v>
      </c>
      <c r="K357" s="21">
        <f>VLOOKUP(E357,[2]VICTIMAS!E:F,2,FALSE)</f>
        <v>19</v>
      </c>
      <c r="L357" s="35">
        <f>VLOOKUP(E357,[2]INDIGENAS!E:F,2,FALSE)</f>
        <v>10</v>
      </c>
      <c r="M357" s="35">
        <f>VLOOKUP(E357,[2]DISCAPACIDAD!E:F,2,FALSE)</f>
        <v>1</v>
      </c>
      <c r="N357" s="21">
        <v>0</v>
      </c>
      <c r="O357" s="21">
        <f t="shared" si="17"/>
        <v>70</v>
      </c>
      <c r="P357" s="21">
        <v>6</v>
      </c>
      <c r="Q357" s="21">
        <f>VLOOKUP(E357,'[2]xxxx edad'!C:E,3,FALSE)</f>
        <v>47</v>
      </c>
      <c r="R357" s="21">
        <f>VLOOKUP(E357,'[2]xxxx edad'!C:F,4,FALSE)</f>
        <v>47</v>
      </c>
      <c r="S357" s="35">
        <f t="shared" si="19"/>
        <v>0</v>
      </c>
      <c r="T357" s="35">
        <v>0</v>
      </c>
      <c r="U357" s="35">
        <v>100</v>
      </c>
      <c r="V357" s="36">
        <v>0</v>
      </c>
      <c r="W357" s="37">
        <v>2</v>
      </c>
      <c r="X357" s="43"/>
      <c r="Y357" s="43"/>
      <c r="Z357" s="43" t="s">
        <v>1009</v>
      </c>
      <c r="AA357" s="43"/>
      <c r="AB357" s="43"/>
    </row>
    <row r="358" spans="1:28" s="6" customFormat="1" x14ac:dyDescent="0.25">
      <c r="A358" s="5" t="s">
        <v>19</v>
      </c>
      <c r="B358" s="18" t="s">
        <v>340</v>
      </c>
      <c r="C358" s="19">
        <v>286568002700</v>
      </c>
      <c r="D358" s="18" t="s">
        <v>433</v>
      </c>
      <c r="E358" s="19">
        <v>286568003668</v>
      </c>
      <c r="F358" s="18" t="s">
        <v>435</v>
      </c>
      <c r="G358" s="35" t="s">
        <v>23</v>
      </c>
      <c r="H358" s="35">
        <f>VLOOKUP(E358,[1]Hoja1!$D:$F,3,FALSE)</f>
        <v>13</v>
      </c>
      <c r="I358" s="35">
        <v>0</v>
      </c>
      <c r="J358" s="35">
        <v>12</v>
      </c>
      <c r="K358" s="21">
        <f>VLOOKUP(E358,[2]VICTIMAS!E:F,2,FALSE)</f>
        <v>2</v>
      </c>
      <c r="L358" s="35">
        <v>0</v>
      </c>
      <c r="M358" s="35">
        <v>0</v>
      </c>
      <c r="N358" s="21">
        <v>0</v>
      </c>
      <c r="O358" s="21">
        <f t="shared" si="17"/>
        <v>10</v>
      </c>
      <c r="P358" s="21">
        <v>5</v>
      </c>
      <c r="Q358" s="21">
        <f>VLOOKUP(E358,'[2]xxxx edad'!C:E,3,FALSE)</f>
        <v>7</v>
      </c>
      <c r="R358" s="21">
        <f>VLOOKUP(E358,'[2]xxxx edad'!C:F,4,FALSE)</f>
        <v>0</v>
      </c>
      <c r="S358" s="35">
        <f t="shared" si="19"/>
        <v>0</v>
      </c>
      <c r="T358" s="35">
        <v>0</v>
      </c>
      <c r="U358" s="35">
        <v>12</v>
      </c>
      <c r="V358" s="36">
        <v>0</v>
      </c>
      <c r="W358" s="37">
        <v>1</v>
      </c>
      <c r="X358" s="43"/>
      <c r="Y358" s="43" t="s">
        <v>1009</v>
      </c>
      <c r="Z358" s="43"/>
      <c r="AA358" s="43"/>
      <c r="AB358" s="43"/>
    </row>
    <row r="359" spans="1:28" s="6" customFormat="1" x14ac:dyDescent="0.25">
      <c r="A359" s="5" t="s">
        <v>19</v>
      </c>
      <c r="B359" s="18" t="s">
        <v>340</v>
      </c>
      <c r="C359" s="19">
        <v>286568002700</v>
      </c>
      <c r="D359" s="18" t="s">
        <v>433</v>
      </c>
      <c r="E359" s="19">
        <v>286568003790</v>
      </c>
      <c r="F359" s="18" t="s">
        <v>436</v>
      </c>
      <c r="G359" s="35" t="s">
        <v>23</v>
      </c>
      <c r="H359" s="35">
        <f>VLOOKUP(E359,[1]Hoja1!$D:$F,3,FALSE)</f>
        <v>10</v>
      </c>
      <c r="I359" s="35">
        <v>0</v>
      </c>
      <c r="J359" s="35">
        <v>10</v>
      </c>
      <c r="K359" s="21">
        <v>0</v>
      </c>
      <c r="L359" s="35">
        <v>0</v>
      </c>
      <c r="M359" s="35">
        <v>0</v>
      </c>
      <c r="N359" s="21">
        <v>0</v>
      </c>
      <c r="O359" s="21">
        <f t="shared" si="17"/>
        <v>10</v>
      </c>
      <c r="P359" s="21">
        <f>VLOOKUP(E359,'[2]xxxx edad'!C:D,2,FALSE)</f>
        <v>10</v>
      </c>
      <c r="Q359" s="21">
        <f>VLOOKUP(E359,'[2]xxxx edad'!C:E,3,FALSE)</f>
        <v>0</v>
      </c>
      <c r="R359" s="21">
        <f>VLOOKUP(E359,'[2]xxxx edad'!C:F,4,FALSE)</f>
        <v>0</v>
      </c>
      <c r="S359" s="35">
        <f t="shared" si="19"/>
        <v>0</v>
      </c>
      <c r="T359" s="35">
        <v>0</v>
      </c>
      <c r="U359" s="35">
        <v>10</v>
      </c>
      <c r="V359" s="36">
        <v>0</v>
      </c>
      <c r="W359" s="37">
        <v>1</v>
      </c>
      <c r="X359" s="43" t="s">
        <v>1009</v>
      </c>
      <c r="Y359" s="43"/>
      <c r="Z359" s="43"/>
      <c r="AA359" s="43"/>
      <c r="AB359" s="43"/>
    </row>
    <row r="360" spans="1:28" s="6" customFormat="1" x14ac:dyDescent="0.25">
      <c r="A360" s="5" t="s">
        <v>19</v>
      </c>
      <c r="B360" s="18" t="s">
        <v>340</v>
      </c>
      <c r="C360" s="19">
        <v>286568002700</v>
      </c>
      <c r="D360" s="18" t="s">
        <v>433</v>
      </c>
      <c r="E360" s="19">
        <v>286568004311</v>
      </c>
      <c r="F360" s="18" t="s">
        <v>263</v>
      </c>
      <c r="G360" s="35" t="s">
        <v>23</v>
      </c>
      <c r="H360" s="35">
        <f>VLOOKUP(E360,[1]Hoja1!$D:$F,3,FALSE)</f>
        <v>4</v>
      </c>
      <c r="I360" s="35">
        <v>0</v>
      </c>
      <c r="J360" s="35">
        <v>4</v>
      </c>
      <c r="K360" s="21">
        <v>0</v>
      </c>
      <c r="L360" s="35">
        <v>0</v>
      </c>
      <c r="M360" s="35">
        <v>0</v>
      </c>
      <c r="N360" s="21">
        <v>0</v>
      </c>
      <c r="O360" s="21">
        <f t="shared" si="17"/>
        <v>4</v>
      </c>
      <c r="P360" s="21">
        <f>VLOOKUP(E360,'[2]xxxx edad'!C:D,2,FALSE)</f>
        <v>1</v>
      </c>
      <c r="Q360" s="21">
        <f>VLOOKUP(E360,'[2]xxxx edad'!C:E,3,FALSE)</f>
        <v>3</v>
      </c>
      <c r="R360" s="21">
        <f>VLOOKUP(E360,'[2]xxxx edad'!C:F,4,FALSE)</f>
        <v>0</v>
      </c>
      <c r="S360" s="35">
        <f t="shared" si="19"/>
        <v>0</v>
      </c>
      <c r="T360" s="35">
        <v>0</v>
      </c>
      <c r="U360" s="35">
        <v>4</v>
      </c>
      <c r="V360" s="36">
        <v>0</v>
      </c>
      <c r="W360" s="37">
        <v>1</v>
      </c>
      <c r="X360" s="43" t="s">
        <v>1009</v>
      </c>
      <c r="Y360" s="43"/>
      <c r="Z360" s="43"/>
      <c r="AA360" s="43"/>
      <c r="AB360" s="43"/>
    </row>
    <row r="361" spans="1:28" s="6" customFormat="1" x14ac:dyDescent="0.25">
      <c r="A361" s="5" t="s">
        <v>19</v>
      </c>
      <c r="B361" s="18" t="s">
        <v>340</v>
      </c>
      <c r="C361" s="19">
        <v>286568002700</v>
      </c>
      <c r="D361" s="18" t="s">
        <v>433</v>
      </c>
      <c r="E361" s="19">
        <v>286568004389</v>
      </c>
      <c r="F361" s="18" t="s">
        <v>437</v>
      </c>
      <c r="G361" s="35" t="s">
        <v>23</v>
      </c>
      <c r="H361" s="35">
        <f>VLOOKUP(E361,[1]Hoja1!$D:$F,3,FALSE)</f>
        <v>10</v>
      </c>
      <c r="I361" s="35">
        <v>0</v>
      </c>
      <c r="J361" s="35">
        <v>10</v>
      </c>
      <c r="K361" s="21">
        <f>VLOOKUP(E361,[2]VICTIMAS!E:F,2,FALSE)</f>
        <v>1</v>
      </c>
      <c r="L361" s="35">
        <v>0</v>
      </c>
      <c r="M361" s="35">
        <v>0</v>
      </c>
      <c r="N361" s="21">
        <v>0</v>
      </c>
      <c r="O361" s="21">
        <f t="shared" si="17"/>
        <v>9</v>
      </c>
      <c r="P361" s="21">
        <f>VLOOKUP(E361,'[2]xxxx edad'!C:D,2,FALSE)</f>
        <v>4</v>
      </c>
      <c r="Q361" s="21">
        <f>VLOOKUP(E361,'[2]xxxx edad'!C:E,3,FALSE)</f>
        <v>6</v>
      </c>
      <c r="R361" s="21">
        <f>VLOOKUP(E361,'[2]xxxx edad'!C:F,4,FALSE)</f>
        <v>0</v>
      </c>
      <c r="S361" s="35">
        <f t="shared" si="19"/>
        <v>0</v>
      </c>
      <c r="T361" s="35">
        <v>0</v>
      </c>
      <c r="U361" s="35">
        <v>10</v>
      </c>
      <c r="V361" s="36">
        <v>0</v>
      </c>
      <c r="W361" s="37">
        <v>1</v>
      </c>
      <c r="X361" s="43" t="s">
        <v>1009</v>
      </c>
      <c r="Y361" s="43"/>
      <c r="Z361" s="43"/>
      <c r="AA361" s="43"/>
      <c r="AB361" s="43"/>
    </row>
    <row r="362" spans="1:28" s="6" customFormat="1" x14ac:dyDescent="0.25">
      <c r="A362" s="5" t="s">
        <v>19</v>
      </c>
      <c r="B362" s="18" t="s">
        <v>340</v>
      </c>
      <c r="C362" s="19">
        <v>286568002700</v>
      </c>
      <c r="D362" s="18" t="s">
        <v>433</v>
      </c>
      <c r="E362" s="19">
        <v>286568004745</v>
      </c>
      <c r="F362" s="18" t="s">
        <v>438</v>
      </c>
      <c r="G362" s="35" t="s">
        <v>23</v>
      </c>
      <c r="H362" s="35">
        <f>VLOOKUP(E362,[1]Hoja1!$D:$F,3,FALSE)</f>
        <v>13</v>
      </c>
      <c r="I362" s="35">
        <v>0</v>
      </c>
      <c r="J362" s="35">
        <v>13</v>
      </c>
      <c r="K362" s="21">
        <v>0</v>
      </c>
      <c r="L362" s="35">
        <v>0</v>
      </c>
      <c r="M362" s="35">
        <v>0</v>
      </c>
      <c r="N362" s="21">
        <v>0</v>
      </c>
      <c r="O362" s="21">
        <f t="shared" si="17"/>
        <v>13</v>
      </c>
      <c r="P362" s="21">
        <f>VLOOKUP(E362,'[2]xxxx edad'!C:D,2,FALSE)</f>
        <v>5</v>
      </c>
      <c r="Q362" s="21">
        <f>VLOOKUP(E362,'[2]xxxx edad'!C:E,3,FALSE)</f>
        <v>5</v>
      </c>
      <c r="R362" s="21">
        <f>VLOOKUP(E362,'[2]xxxx edad'!C:F,4,FALSE)</f>
        <v>3</v>
      </c>
      <c r="S362" s="35">
        <f t="shared" si="19"/>
        <v>0</v>
      </c>
      <c r="T362" s="35">
        <v>0</v>
      </c>
      <c r="U362" s="35">
        <v>13</v>
      </c>
      <c r="V362" s="36">
        <v>0</v>
      </c>
      <c r="W362" s="37">
        <v>1</v>
      </c>
      <c r="X362" s="43"/>
      <c r="Y362" s="43" t="s">
        <v>1009</v>
      </c>
      <c r="Z362" s="43"/>
      <c r="AA362" s="43"/>
      <c r="AB362" s="43"/>
    </row>
    <row r="363" spans="1:28" s="6" customFormat="1" x14ac:dyDescent="0.25">
      <c r="A363" s="5" t="s">
        <v>19</v>
      </c>
      <c r="B363" s="18" t="s">
        <v>340</v>
      </c>
      <c r="C363" s="19">
        <v>286568002700</v>
      </c>
      <c r="D363" s="18" t="s">
        <v>433</v>
      </c>
      <c r="E363" s="19">
        <v>286568005105</v>
      </c>
      <c r="F363" s="18" t="s">
        <v>439</v>
      </c>
      <c r="G363" s="35" t="s">
        <v>23</v>
      </c>
      <c r="H363" s="35">
        <f>VLOOKUP(E363,[1]Hoja1!$D:$F,3,FALSE)</f>
        <v>8</v>
      </c>
      <c r="I363" s="35">
        <v>0</v>
      </c>
      <c r="J363" s="35">
        <v>8</v>
      </c>
      <c r="K363" s="21">
        <f>VLOOKUP(E363,[2]VICTIMAS!E:F,2,FALSE)</f>
        <v>1</v>
      </c>
      <c r="L363" s="35">
        <f>VLOOKUP(E363,[2]INDIGENAS!E:F,2,FALSE)</f>
        <v>2</v>
      </c>
      <c r="M363" s="35">
        <v>0</v>
      </c>
      <c r="N363" s="21">
        <v>0</v>
      </c>
      <c r="O363" s="21">
        <f t="shared" si="17"/>
        <v>5</v>
      </c>
      <c r="P363" s="21">
        <f>VLOOKUP(E363,'[2]xxxx edad'!C:D,2,FALSE)</f>
        <v>5</v>
      </c>
      <c r="Q363" s="21">
        <f>VLOOKUP(E363,'[2]xxxx edad'!C:E,3,FALSE)</f>
        <v>3</v>
      </c>
      <c r="R363" s="21">
        <f>VLOOKUP(E363,'[2]xxxx edad'!C:F,4,FALSE)</f>
        <v>0</v>
      </c>
      <c r="S363" s="35">
        <f t="shared" si="19"/>
        <v>0</v>
      </c>
      <c r="T363" s="35">
        <v>0</v>
      </c>
      <c r="U363" s="35">
        <v>8</v>
      </c>
      <c r="V363" s="36">
        <v>0</v>
      </c>
      <c r="W363" s="37">
        <v>1</v>
      </c>
      <c r="X363" s="43" t="s">
        <v>1009</v>
      </c>
      <c r="Y363" s="43"/>
      <c r="Z363" s="43"/>
      <c r="AA363" s="43"/>
      <c r="AB363" s="43"/>
    </row>
    <row r="364" spans="1:28" s="6" customFormat="1" x14ac:dyDescent="0.25">
      <c r="A364" s="5" t="s">
        <v>19</v>
      </c>
      <c r="B364" s="18" t="s">
        <v>340</v>
      </c>
      <c r="C364" s="19">
        <v>286568002700</v>
      </c>
      <c r="D364" s="18" t="s">
        <v>433</v>
      </c>
      <c r="E364" s="19">
        <v>286568005652</v>
      </c>
      <c r="F364" s="18" t="s">
        <v>440</v>
      </c>
      <c r="G364" s="35" t="s">
        <v>23</v>
      </c>
      <c r="H364" s="35">
        <f>VLOOKUP(E364,[1]Hoja1!$D:$F,3,FALSE)</f>
        <v>13</v>
      </c>
      <c r="I364" s="35">
        <v>0</v>
      </c>
      <c r="J364" s="35">
        <v>13</v>
      </c>
      <c r="K364" s="21">
        <f>VLOOKUP(E364,[2]VICTIMAS!E:F,2,FALSE)</f>
        <v>3</v>
      </c>
      <c r="L364" s="35">
        <v>0</v>
      </c>
      <c r="M364" s="35">
        <v>0</v>
      </c>
      <c r="N364" s="21">
        <v>0</v>
      </c>
      <c r="O364" s="21">
        <f t="shared" si="17"/>
        <v>10</v>
      </c>
      <c r="P364" s="21">
        <f>VLOOKUP(E364,'[2]xxxx edad'!C:D,2,FALSE)</f>
        <v>3</v>
      </c>
      <c r="Q364" s="21">
        <f>VLOOKUP(E364,'[2]xxxx edad'!C:E,3,FALSE)</f>
        <v>9</v>
      </c>
      <c r="R364" s="21">
        <f>VLOOKUP(E364,'[2]xxxx edad'!C:F,4,FALSE)</f>
        <v>1</v>
      </c>
      <c r="S364" s="35">
        <f t="shared" si="19"/>
        <v>0</v>
      </c>
      <c r="T364" s="35">
        <v>0</v>
      </c>
      <c r="U364" s="35">
        <v>13</v>
      </c>
      <c r="V364" s="36">
        <v>0</v>
      </c>
      <c r="W364" s="37">
        <v>1</v>
      </c>
      <c r="X364" s="43"/>
      <c r="Y364" s="43" t="s">
        <v>1009</v>
      </c>
      <c r="Z364" s="43"/>
      <c r="AA364" s="43"/>
      <c r="AB364" s="43"/>
    </row>
    <row r="365" spans="1:28" s="6" customFormat="1" x14ac:dyDescent="0.25">
      <c r="A365" s="5" t="s">
        <v>19</v>
      </c>
      <c r="B365" s="18" t="s">
        <v>340</v>
      </c>
      <c r="C365" s="19">
        <v>286568002700</v>
      </c>
      <c r="D365" s="18" t="s">
        <v>433</v>
      </c>
      <c r="E365" s="19">
        <v>486568005881</v>
      </c>
      <c r="F365" s="18" t="s">
        <v>441</v>
      </c>
      <c r="G365" s="35" t="s">
        <v>23</v>
      </c>
      <c r="H365" s="35">
        <f>VLOOKUP(E365,[1]Hoja1!$D:$F,3,FALSE)</f>
        <v>3</v>
      </c>
      <c r="I365" s="35">
        <v>0</v>
      </c>
      <c r="J365" s="35">
        <v>3</v>
      </c>
      <c r="K365" s="21">
        <v>0</v>
      </c>
      <c r="L365" s="35">
        <v>0</v>
      </c>
      <c r="M365" s="35">
        <v>0</v>
      </c>
      <c r="N365" s="21">
        <v>0</v>
      </c>
      <c r="O365" s="21">
        <f t="shared" si="17"/>
        <v>3</v>
      </c>
      <c r="P365" s="21">
        <f>VLOOKUP(E365,'[2]xxxx edad'!C:D,2,FALSE)</f>
        <v>0</v>
      </c>
      <c r="Q365" s="21">
        <f>VLOOKUP(E365,'[2]xxxx edad'!C:E,3,FALSE)</f>
        <v>3</v>
      </c>
      <c r="R365" s="21">
        <f>VLOOKUP(E365,'[2]xxxx edad'!C:F,4,FALSE)</f>
        <v>0</v>
      </c>
      <c r="S365" s="35">
        <f t="shared" si="19"/>
        <v>0</v>
      </c>
      <c r="T365" s="35">
        <v>0</v>
      </c>
      <c r="U365" s="35">
        <v>3</v>
      </c>
      <c r="V365" s="36">
        <v>0</v>
      </c>
      <c r="W365" s="37">
        <v>1</v>
      </c>
      <c r="X365" s="43" t="s">
        <v>1009</v>
      </c>
      <c r="Y365" s="43"/>
      <c r="Z365" s="43"/>
      <c r="AA365" s="43"/>
      <c r="AB365" s="43"/>
    </row>
    <row r="366" spans="1:28" s="6" customFormat="1" x14ac:dyDescent="0.25">
      <c r="A366" s="5" t="s">
        <v>19</v>
      </c>
      <c r="B366" s="18" t="s">
        <v>340</v>
      </c>
      <c r="C366" s="19">
        <v>286568002807</v>
      </c>
      <c r="D366" s="18" t="s">
        <v>442</v>
      </c>
      <c r="E366" s="19">
        <v>286568000189</v>
      </c>
      <c r="F366" s="18" t="s">
        <v>443</v>
      </c>
      <c r="G366" s="35" t="s">
        <v>23</v>
      </c>
      <c r="H366" s="35">
        <f>VLOOKUP(E366,[1]Hoja1!$D:$F,3,FALSE)</f>
        <v>48</v>
      </c>
      <c r="I366" s="35">
        <f>VLOOKUP(E366,[1]Hoja2!$D:$F,3,FALSE)</f>
        <v>48</v>
      </c>
      <c r="J366" s="35">
        <v>48</v>
      </c>
      <c r="K366" s="21">
        <f>VLOOKUP(E366,[2]VICTIMAS!E:F,2,FALSE)</f>
        <v>12</v>
      </c>
      <c r="L366" s="35">
        <f>VLOOKUP(E366,[2]INDIGENAS!E:F,2,FALSE)</f>
        <v>1</v>
      </c>
      <c r="M366" s="35">
        <f>VLOOKUP(E366,[2]DISCAPACIDAD!E:F,2,FALSE)</f>
        <v>1</v>
      </c>
      <c r="N366" s="21">
        <v>0</v>
      </c>
      <c r="O366" s="21">
        <f t="shared" si="17"/>
        <v>34</v>
      </c>
      <c r="P366" s="21">
        <f>VLOOKUP(E366,'[2]xxxx edad'!C:D,2,FALSE)</f>
        <v>6</v>
      </c>
      <c r="Q366" s="21">
        <f>VLOOKUP(E366,'[2]xxxx edad'!C:E,3,FALSE)</f>
        <v>19</v>
      </c>
      <c r="R366" s="21">
        <f>VLOOKUP(E366,'[2]xxxx edad'!C:F,4,FALSE)</f>
        <v>23</v>
      </c>
      <c r="S366" s="35">
        <f t="shared" si="19"/>
        <v>48</v>
      </c>
      <c r="T366" s="35">
        <v>0</v>
      </c>
      <c r="U366" s="35">
        <v>0</v>
      </c>
      <c r="V366" s="36">
        <v>0</v>
      </c>
      <c r="W366" s="37">
        <v>1</v>
      </c>
      <c r="X366" s="43"/>
      <c r="Y366" s="43" t="s">
        <v>1009</v>
      </c>
      <c r="Z366" s="43"/>
      <c r="AA366" s="43"/>
      <c r="AB366" s="43"/>
    </row>
    <row r="367" spans="1:28" s="6" customFormat="1" x14ac:dyDescent="0.25">
      <c r="A367" s="5" t="s">
        <v>19</v>
      </c>
      <c r="B367" s="18" t="s">
        <v>340</v>
      </c>
      <c r="C367" s="19">
        <v>286568002807</v>
      </c>
      <c r="D367" s="18" t="s">
        <v>442</v>
      </c>
      <c r="E367" s="19">
        <v>286568002670</v>
      </c>
      <c r="F367" s="18" t="s">
        <v>444</v>
      </c>
      <c r="G367" s="35" t="s">
        <v>23</v>
      </c>
      <c r="H367" s="35">
        <f>VLOOKUP(E367,[1]Hoja1!$D:$F,3,FALSE)</f>
        <v>24</v>
      </c>
      <c r="I367" s="35">
        <f>VLOOKUP(E367,[1]Hoja2!$D:$F,3,FALSE)</f>
        <v>24</v>
      </c>
      <c r="J367" s="35">
        <v>24</v>
      </c>
      <c r="K367" s="21">
        <f>VLOOKUP(E367,[2]VICTIMAS!E:F,2,FALSE)</f>
        <v>4</v>
      </c>
      <c r="L367" s="35">
        <f>VLOOKUP(E367,[2]INDIGENAS!E:F,2,FALSE)</f>
        <v>5</v>
      </c>
      <c r="M367" s="35">
        <v>0</v>
      </c>
      <c r="N367" s="21">
        <f>VLOOKUP(E367,[2]AFROS!E:F,2,FALSE)</f>
        <v>1</v>
      </c>
      <c r="O367" s="21">
        <f t="shared" si="17"/>
        <v>14</v>
      </c>
      <c r="P367" s="21">
        <f>VLOOKUP(E367,'[2]xxxx edad'!C:D,2,FALSE)</f>
        <v>10</v>
      </c>
      <c r="Q367" s="21">
        <f>VLOOKUP(E367,'[2]xxxx edad'!C:E,3,FALSE)</f>
        <v>10</v>
      </c>
      <c r="R367" s="21">
        <f>VLOOKUP(E367,'[2]xxxx edad'!C:F,4,FALSE)</f>
        <v>4</v>
      </c>
      <c r="S367" s="35">
        <f t="shared" si="19"/>
        <v>24</v>
      </c>
      <c r="T367" s="35">
        <v>0</v>
      </c>
      <c r="U367" s="35">
        <v>0</v>
      </c>
      <c r="V367" s="36">
        <v>0</v>
      </c>
      <c r="W367" s="37">
        <v>1</v>
      </c>
      <c r="X367" s="43"/>
      <c r="Y367" s="43" t="s">
        <v>1009</v>
      </c>
      <c r="Z367" s="43"/>
      <c r="AA367" s="43"/>
      <c r="AB367" s="43"/>
    </row>
    <row r="368" spans="1:28" s="6" customFormat="1" x14ac:dyDescent="0.25">
      <c r="A368" s="5" t="s">
        <v>19</v>
      </c>
      <c r="B368" s="18" t="s">
        <v>340</v>
      </c>
      <c r="C368" s="19">
        <v>286568002807</v>
      </c>
      <c r="D368" s="18" t="s">
        <v>442</v>
      </c>
      <c r="E368" s="19">
        <v>286568002807</v>
      </c>
      <c r="F368" s="18" t="s">
        <v>445</v>
      </c>
      <c r="G368" s="35" t="s">
        <v>23</v>
      </c>
      <c r="H368" s="35">
        <f>VLOOKUP(E368,[1]Hoja1!$D:$F,3,FALSE)</f>
        <v>35</v>
      </c>
      <c r="I368" s="35">
        <f>VLOOKUP(E368,[1]Hoja2!$D:$F,3,FALSE)</f>
        <v>35</v>
      </c>
      <c r="J368" s="35">
        <v>35</v>
      </c>
      <c r="K368" s="21">
        <f>VLOOKUP(E368,[2]VICTIMAS!E:F,2,FALSE)</f>
        <v>9</v>
      </c>
      <c r="L368" s="35">
        <v>0</v>
      </c>
      <c r="M368" s="35">
        <f>VLOOKUP(E368,[2]DISCAPACIDAD!E:F,2,FALSE)</f>
        <v>3</v>
      </c>
      <c r="N368" s="21">
        <v>0</v>
      </c>
      <c r="O368" s="21">
        <f t="shared" si="17"/>
        <v>23</v>
      </c>
      <c r="P368" s="21">
        <v>9</v>
      </c>
      <c r="Q368" s="21">
        <f>VLOOKUP(E368,'[2]xxxx edad'!C:E,3,FALSE)</f>
        <v>21</v>
      </c>
      <c r="R368" s="21">
        <v>5</v>
      </c>
      <c r="S368" s="35">
        <f t="shared" si="19"/>
        <v>35</v>
      </c>
      <c r="T368" s="35">
        <v>0</v>
      </c>
      <c r="U368" s="35">
        <v>0</v>
      </c>
      <c r="V368" s="36">
        <v>0</v>
      </c>
      <c r="W368" s="37">
        <v>1</v>
      </c>
      <c r="X368" s="43"/>
      <c r="Y368" s="43" t="s">
        <v>1009</v>
      </c>
      <c r="Z368" s="43"/>
      <c r="AA368" s="43"/>
      <c r="AB368" s="43"/>
    </row>
    <row r="369" spans="1:28" s="6" customFormat="1" x14ac:dyDescent="0.25">
      <c r="A369" s="5" t="s">
        <v>19</v>
      </c>
      <c r="B369" s="18" t="s">
        <v>340</v>
      </c>
      <c r="C369" s="19">
        <v>286568002807</v>
      </c>
      <c r="D369" s="18" t="s">
        <v>442</v>
      </c>
      <c r="E369" s="19">
        <v>286568003234</v>
      </c>
      <c r="F369" s="18" t="s">
        <v>446</v>
      </c>
      <c r="G369" s="35" t="s">
        <v>23</v>
      </c>
      <c r="H369" s="35">
        <f>VLOOKUP(E369,[1]Hoja1!$D:$F,3,FALSE)</f>
        <v>22</v>
      </c>
      <c r="I369" s="35">
        <f>VLOOKUP(E369,[1]Hoja2!$D:$F,3,FALSE)</f>
        <v>22</v>
      </c>
      <c r="J369" s="35">
        <v>22</v>
      </c>
      <c r="K369" s="21">
        <f>VLOOKUP(E369,[2]VICTIMAS!E:F,2,FALSE)</f>
        <v>2</v>
      </c>
      <c r="L369" s="35">
        <v>0</v>
      </c>
      <c r="M369" s="35">
        <f>VLOOKUP(E369,[2]DISCAPACIDAD!E:F,2,FALSE)</f>
        <v>1</v>
      </c>
      <c r="N369" s="21">
        <v>0</v>
      </c>
      <c r="O369" s="21">
        <f t="shared" si="17"/>
        <v>19</v>
      </c>
      <c r="P369" s="21">
        <f>VLOOKUP(E369,'[2]xxxx edad'!C:D,2,FALSE)</f>
        <v>13</v>
      </c>
      <c r="Q369" s="21">
        <f>VLOOKUP(E369,'[2]xxxx edad'!C:E,3,FALSE)</f>
        <v>9</v>
      </c>
      <c r="R369" s="21">
        <f>VLOOKUP(E369,'[2]xxxx edad'!C:F,4,FALSE)</f>
        <v>0</v>
      </c>
      <c r="S369" s="35">
        <f t="shared" si="19"/>
        <v>22</v>
      </c>
      <c r="T369" s="35">
        <v>0</v>
      </c>
      <c r="U369" s="35">
        <v>0</v>
      </c>
      <c r="V369" s="36">
        <v>0</v>
      </c>
      <c r="W369" s="37">
        <v>1</v>
      </c>
      <c r="X369" s="43"/>
      <c r="Y369" s="43" t="s">
        <v>1009</v>
      </c>
      <c r="Z369" s="43"/>
      <c r="AA369" s="43"/>
      <c r="AB369" s="43"/>
    </row>
    <row r="370" spans="1:28" s="6" customFormat="1" x14ac:dyDescent="0.25">
      <c r="A370" s="5" t="s">
        <v>19</v>
      </c>
      <c r="B370" s="18" t="s">
        <v>340</v>
      </c>
      <c r="C370" s="19">
        <v>286568002807</v>
      </c>
      <c r="D370" s="18" t="s">
        <v>442</v>
      </c>
      <c r="E370" s="19">
        <v>286568005130</v>
      </c>
      <c r="F370" s="18" t="s">
        <v>447</v>
      </c>
      <c r="G370" s="35" t="s">
        <v>23</v>
      </c>
      <c r="H370" s="35">
        <f>VLOOKUP(E370,[1]Hoja1!$D:$F,3,FALSE)</f>
        <v>37</v>
      </c>
      <c r="I370" s="35">
        <f>VLOOKUP(E370,[1]Hoja2!$D:$F,3,FALSE)</f>
        <v>37</v>
      </c>
      <c r="J370" s="35">
        <v>37</v>
      </c>
      <c r="K370" s="21">
        <f>VLOOKUP(E370,[2]VICTIMAS!E:F,2,FALSE)</f>
        <v>7</v>
      </c>
      <c r="L370" s="35">
        <f>VLOOKUP(E370,[2]INDIGENAS!E:F,2,FALSE)</f>
        <v>2</v>
      </c>
      <c r="M370" s="35">
        <f>VLOOKUP(E370,[2]DISCAPACIDAD!E:F,2,FALSE)</f>
        <v>2</v>
      </c>
      <c r="N370" s="21">
        <v>0</v>
      </c>
      <c r="O370" s="21">
        <f t="shared" si="17"/>
        <v>26</v>
      </c>
      <c r="P370" s="21">
        <f>VLOOKUP(E370,'[2]xxxx edad'!C:D,2,FALSE)</f>
        <v>17</v>
      </c>
      <c r="Q370" s="21">
        <f>VLOOKUP(E370,'[2]xxxx edad'!C:E,3,FALSE)</f>
        <v>13</v>
      </c>
      <c r="R370" s="21">
        <v>7</v>
      </c>
      <c r="S370" s="35">
        <f t="shared" si="19"/>
        <v>37</v>
      </c>
      <c r="T370" s="35">
        <v>0</v>
      </c>
      <c r="U370" s="35">
        <v>0</v>
      </c>
      <c r="V370" s="36">
        <v>0</v>
      </c>
      <c r="W370" s="37">
        <v>1</v>
      </c>
      <c r="X370" s="43"/>
      <c r="Y370" s="43" t="s">
        <v>1009</v>
      </c>
      <c r="Z370" s="43"/>
      <c r="AA370" s="43"/>
      <c r="AB370" s="43"/>
    </row>
    <row r="371" spans="1:28" s="6" customFormat="1" x14ac:dyDescent="0.25">
      <c r="A371" s="5" t="s">
        <v>19</v>
      </c>
      <c r="B371" s="18" t="s">
        <v>340</v>
      </c>
      <c r="C371" s="19">
        <v>286568002807</v>
      </c>
      <c r="D371" s="18" t="s">
        <v>442</v>
      </c>
      <c r="E371" s="19">
        <v>286568005547</v>
      </c>
      <c r="F371" s="18" t="s">
        <v>448</v>
      </c>
      <c r="G371" s="35" t="s">
        <v>23</v>
      </c>
      <c r="H371" s="35">
        <f>VLOOKUP(E371,[1]Hoja1!$D:$F,3,FALSE)</f>
        <v>35</v>
      </c>
      <c r="I371" s="35">
        <f>VLOOKUP(E371,[1]Hoja2!$D:$F,3,FALSE)</f>
        <v>35</v>
      </c>
      <c r="J371" s="35">
        <v>35</v>
      </c>
      <c r="K371" s="21">
        <f>VLOOKUP(E371,[2]VICTIMAS!E:F,2,FALSE)</f>
        <v>2</v>
      </c>
      <c r="L371" s="35">
        <f>VLOOKUP(E371,[2]INDIGENAS!E:F,2,FALSE)</f>
        <v>1</v>
      </c>
      <c r="M371" s="35">
        <f>VLOOKUP(E371,[2]DISCAPACIDAD!E:F,2,FALSE)</f>
        <v>1</v>
      </c>
      <c r="N371" s="21">
        <v>0</v>
      </c>
      <c r="O371" s="21">
        <f t="shared" si="17"/>
        <v>31</v>
      </c>
      <c r="P371" s="21">
        <f>VLOOKUP(E371,'[2]xxxx edad'!C:D,2,FALSE)</f>
        <v>16</v>
      </c>
      <c r="Q371" s="21">
        <f>VLOOKUP(E371,'[2]xxxx edad'!C:E,3,FALSE)</f>
        <v>18</v>
      </c>
      <c r="R371" s="21">
        <f>VLOOKUP(E371,'[2]xxxx edad'!C:F,4,FALSE)</f>
        <v>1</v>
      </c>
      <c r="S371" s="35">
        <f t="shared" si="19"/>
        <v>35</v>
      </c>
      <c r="T371" s="35">
        <v>0</v>
      </c>
      <c r="U371" s="35">
        <v>0</v>
      </c>
      <c r="V371" s="36">
        <v>0</v>
      </c>
      <c r="W371" s="37">
        <v>1</v>
      </c>
      <c r="X371" s="43"/>
      <c r="Y371" s="43" t="s">
        <v>1009</v>
      </c>
      <c r="Z371" s="43"/>
      <c r="AA371" s="43"/>
      <c r="AB371" s="43"/>
    </row>
    <row r="372" spans="1:28" s="6" customFormat="1" x14ac:dyDescent="0.25">
      <c r="A372" s="5" t="s">
        <v>19</v>
      </c>
      <c r="B372" s="18" t="s">
        <v>340</v>
      </c>
      <c r="C372" s="19">
        <v>286568002807</v>
      </c>
      <c r="D372" s="18" t="s">
        <v>442</v>
      </c>
      <c r="E372" s="19">
        <v>386568005894</v>
      </c>
      <c r="F372" s="18" t="s">
        <v>449</v>
      </c>
      <c r="G372" s="35" t="s">
        <v>23</v>
      </c>
      <c r="H372" s="35">
        <f>VLOOKUP(E372,[1]Hoja1!$D:$F,3,FALSE)</f>
        <v>75</v>
      </c>
      <c r="I372" s="35">
        <f>VLOOKUP(E372,[1]Hoja2!$D:$F,3,FALSE)</f>
        <v>75</v>
      </c>
      <c r="J372" s="35">
        <v>75</v>
      </c>
      <c r="K372" s="21">
        <f>VLOOKUP(E372,[2]VICTIMAS!E:F,2,FALSE)</f>
        <v>18</v>
      </c>
      <c r="L372" s="35">
        <f>VLOOKUP(E372,[2]INDIGENAS!E:F,2,FALSE)</f>
        <v>1</v>
      </c>
      <c r="M372" s="35">
        <f>VLOOKUP(E372,[2]DISCAPACIDAD!E:F,2,FALSE)</f>
        <v>2</v>
      </c>
      <c r="N372" s="21">
        <f>VLOOKUP(E372,[2]AFROS!E:F,2,FALSE)</f>
        <v>1</v>
      </c>
      <c r="O372" s="21">
        <f t="shared" si="17"/>
        <v>53</v>
      </c>
      <c r="P372" s="21">
        <f>VLOOKUP(E372,'[2]xxxx edad'!C:D,2,FALSE)</f>
        <v>30</v>
      </c>
      <c r="Q372" s="21">
        <f>VLOOKUP(E372,'[2]xxxx edad'!C:E,3,FALSE)</f>
        <v>38</v>
      </c>
      <c r="R372" s="21">
        <v>7</v>
      </c>
      <c r="S372" s="35">
        <f t="shared" si="19"/>
        <v>75</v>
      </c>
      <c r="T372" s="35">
        <v>0</v>
      </c>
      <c r="U372" s="35">
        <v>0</v>
      </c>
      <c r="V372" s="36">
        <v>0</v>
      </c>
      <c r="W372" s="37">
        <v>1</v>
      </c>
      <c r="X372" s="43"/>
      <c r="Y372" s="43"/>
      <c r="Z372" s="43" t="s">
        <v>1009</v>
      </c>
      <c r="AA372" s="43"/>
      <c r="AB372" s="43"/>
    </row>
    <row r="373" spans="1:28" s="6" customFormat="1" x14ac:dyDescent="0.25">
      <c r="A373" s="5" t="s">
        <v>19</v>
      </c>
      <c r="B373" s="18" t="s">
        <v>340</v>
      </c>
      <c r="C373" s="19">
        <v>286568002874</v>
      </c>
      <c r="D373" s="18" t="s">
        <v>450</v>
      </c>
      <c r="E373" s="19">
        <v>286568002874</v>
      </c>
      <c r="F373" s="18" t="s">
        <v>451</v>
      </c>
      <c r="G373" s="35" t="s">
        <v>23</v>
      </c>
      <c r="H373" s="35">
        <f>VLOOKUP(E373,[1]Hoja1!$D:$F,3,FALSE)</f>
        <v>120</v>
      </c>
      <c r="I373" s="35">
        <f>VLOOKUP(E373,[1]Hoja2!$D:$F,3,FALSE)</f>
        <v>120</v>
      </c>
      <c r="J373" s="35">
        <v>120</v>
      </c>
      <c r="K373" s="21">
        <f>VLOOKUP(E373,[2]VICTIMAS!E:F,2,FALSE)</f>
        <v>39</v>
      </c>
      <c r="L373" s="35">
        <f>VLOOKUP(E373,[2]INDIGENAS!E:F,2,FALSE)</f>
        <v>12</v>
      </c>
      <c r="M373" s="35">
        <f>VLOOKUP(E373,[2]DISCAPACIDAD!E:F,2,FALSE)</f>
        <v>1</v>
      </c>
      <c r="N373" s="21">
        <v>0</v>
      </c>
      <c r="O373" s="21">
        <f t="shared" si="17"/>
        <v>68</v>
      </c>
      <c r="P373" s="21">
        <f>VLOOKUP(E373,'[2]xxxx edad'!C:D,2,FALSE)</f>
        <v>22</v>
      </c>
      <c r="Q373" s="21">
        <f>VLOOKUP(E373,'[2]xxxx edad'!C:E,3,FALSE)</f>
        <v>48</v>
      </c>
      <c r="R373" s="21">
        <v>50</v>
      </c>
      <c r="S373" s="35">
        <f t="shared" si="19"/>
        <v>120</v>
      </c>
      <c r="T373" s="35">
        <v>0</v>
      </c>
      <c r="U373" s="35">
        <v>0</v>
      </c>
      <c r="V373" s="36">
        <v>0</v>
      </c>
      <c r="W373" s="37">
        <v>2</v>
      </c>
      <c r="X373" s="43"/>
      <c r="Y373" s="43"/>
      <c r="Z373" s="43"/>
      <c r="AA373" s="43" t="s">
        <v>1009</v>
      </c>
      <c r="AB373" s="43"/>
    </row>
    <row r="374" spans="1:28" s="6" customFormat="1" x14ac:dyDescent="0.25">
      <c r="A374" s="5" t="s">
        <v>19</v>
      </c>
      <c r="B374" s="18" t="s">
        <v>340</v>
      </c>
      <c r="C374" s="19">
        <v>286568002874</v>
      </c>
      <c r="D374" s="18" t="s">
        <v>450</v>
      </c>
      <c r="E374" s="19">
        <v>286568060905</v>
      </c>
      <c r="F374" s="18" t="s">
        <v>452</v>
      </c>
      <c r="G374" s="35" t="s">
        <v>23</v>
      </c>
      <c r="H374" s="35">
        <f>VLOOKUP(E374,[1]Hoja1!$D:$F,3,FALSE)</f>
        <v>9</v>
      </c>
      <c r="I374" s="35">
        <f>VLOOKUP(E374,[1]Hoja2!$D:$F,3,FALSE)</f>
        <v>9</v>
      </c>
      <c r="J374" s="35">
        <v>9</v>
      </c>
      <c r="K374" s="21">
        <f>VLOOKUP(E374,[2]VICTIMAS!E:F,2,FALSE)</f>
        <v>1</v>
      </c>
      <c r="L374" s="35">
        <f>VLOOKUP(E374,[2]INDIGENAS!E:F,2,FALSE)</f>
        <v>1</v>
      </c>
      <c r="M374" s="35">
        <v>0</v>
      </c>
      <c r="N374" s="21">
        <v>0</v>
      </c>
      <c r="O374" s="21">
        <f t="shared" si="17"/>
        <v>7</v>
      </c>
      <c r="P374" s="21">
        <f>VLOOKUP(E374,'[2]xxxx edad'!C:D,2,FALSE)</f>
        <v>6</v>
      </c>
      <c r="Q374" s="21">
        <f>VLOOKUP(E374,'[2]xxxx edad'!C:E,3,FALSE)</f>
        <v>2</v>
      </c>
      <c r="R374" s="21">
        <v>1</v>
      </c>
      <c r="S374" s="35">
        <f t="shared" si="19"/>
        <v>9</v>
      </c>
      <c r="T374" s="35">
        <v>0</v>
      </c>
      <c r="U374" s="35">
        <v>0</v>
      </c>
      <c r="V374" s="36">
        <v>0</v>
      </c>
      <c r="W374" s="37">
        <v>1</v>
      </c>
      <c r="X374" s="43" t="s">
        <v>1009</v>
      </c>
      <c r="Y374" s="43"/>
      <c r="Z374" s="43"/>
      <c r="AA374" s="43"/>
      <c r="AB374" s="43"/>
    </row>
    <row r="375" spans="1:28" s="6" customFormat="1" x14ac:dyDescent="0.25">
      <c r="A375" s="5" t="s">
        <v>19</v>
      </c>
      <c r="B375" s="18" t="s">
        <v>340</v>
      </c>
      <c r="C375" s="19">
        <v>286568002874</v>
      </c>
      <c r="D375" s="18" t="s">
        <v>450</v>
      </c>
      <c r="E375" s="19">
        <v>286568061242</v>
      </c>
      <c r="F375" s="18" t="s">
        <v>453</v>
      </c>
      <c r="G375" s="35" t="s">
        <v>23</v>
      </c>
      <c r="H375" s="35">
        <f>VLOOKUP(E375,[1]Hoja1!$D:$F,3,FALSE)</f>
        <v>119</v>
      </c>
      <c r="I375" s="35">
        <f>VLOOKUP(E375,[1]Hoja2!$D:$F,3,FALSE)</f>
        <v>119</v>
      </c>
      <c r="J375" s="35">
        <v>119</v>
      </c>
      <c r="K375" s="21">
        <f>VLOOKUP(E375,[2]VICTIMAS!E:F,2,FALSE)</f>
        <v>31</v>
      </c>
      <c r="L375" s="35">
        <f>VLOOKUP(E375,[2]INDIGENAS!E:F,2,FALSE)</f>
        <v>4</v>
      </c>
      <c r="M375" s="35">
        <f>VLOOKUP(E375,[2]DISCAPACIDAD!E:F,2,FALSE)</f>
        <v>2</v>
      </c>
      <c r="N375" s="21">
        <v>0</v>
      </c>
      <c r="O375" s="21">
        <f t="shared" si="17"/>
        <v>82</v>
      </c>
      <c r="P375" s="21">
        <f>VLOOKUP(E375,'[2]xxxx edad'!C:D,2,FALSE)</f>
        <v>46</v>
      </c>
      <c r="Q375" s="21">
        <f>VLOOKUP(E375,'[2]xxxx edad'!C:E,3,FALSE)</f>
        <v>53</v>
      </c>
      <c r="R375" s="21">
        <v>20</v>
      </c>
      <c r="S375" s="35">
        <f t="shared" si="19"/>
        <v>119</v>
      </c>
      <c r="T375" s="35">
        <v>0</v>
      </c>
      <c r="U375" s="35">
        <v>0</v>
      </c>
      <c r="V375" s="36">
        <v>0</v>
      </c>
      <c r="W375" s="37">
        <v>2</v>
      </c>
      <c r="X375" s="43"/>
      <c r="Y375" s="43"/>
      <c r="Z375" s="43"/>
      <c r="AA375" s="43" t="s">
        <v>1009</v>
      </c>
      <c r="AB375" s="43"/>
    </row>
    <row r="376" spans="1:28" s="6" customFormat="1" x14ac:dyDescent="0.25">
      <c r="A376" s="5" t="s">
        <v>19</v>
      </c>
      <c r="B376" s="18" t="s">
        <v>340</v>
      </c>
      <c r="C376" s="19">
        <v>286568003072</v>
      </c>
      <c r="D376" s="18" t="s">
        <v>454</v>
      </c>
      <c r="E376" s="19">
        <v>286568000341</v>
      </c>
      <c r="F376" s="18" t="s">
        <v>455</v>
      </c>
      <c r="G376" s="35" t="s">
        <v>23</v>
      </c>
      <c r="H376" s="35">
        <f>VLOOKUP(E376,[1]Hoja1!$D:$F,3,FALSE)</f>
        <v>9</v>
      </c>
      <c r="I376" s="35">
        <f>VLOOKUP(E376,[1]Hoja2!$D:$F,3,FALSE)</f>
        <v>9</v>
      </c>
      <c r="J376" s="35">
        <v>9</v>
      </c>
      <c r="K376" s="21">
        <v>0</v>
      </c>
      <c r="L376" s="35">
        <v>0</v>
      </c>
      <c r="M376" s="35">
        <v>0</v>
      </c>
      <c r="N376" s="21">
        <v>0</v>
      </c>
      <c r="O376" s="21">
        <f t="shared" si="17"/>
        <v>9</v>
      </c>
      <c r="P376" s="21">
        <f>VLOOKUP(E376,'[2]xxxx edad'!C:D,2,FALSE)</f>
        <v>6</v>
      </c>
      <c r="Q376" s="21">
        <f>VLOOKUP(E376,'[2]xxxx edad'!C:E,3,FALSE)</f>
        <v>3</v>
      </c>
      <c r="R376" s="21">
        <f>VLOOKUP(E376,'[2]xxxx edad'!C:F,4,FALSE)</f>
        <v>0</v>
      </c>
      <c r="S376" s="35">
        <f t="shared" si="19"/>
        <v>9</v>
      </c>
      <c r="T376" s="35">
        <v>0</v>
      </c>
      <c r="U376" s="35">
        <v>0</v>
      </c>
      <c r="V376" s="36">
        <v>0</v>
      </c>
      <c r="W376" s="37">
        <v>1</v>
      </c>
      <c r="X376" s="43" t="s">
        <v>1009</v>
      </c>
      <c r="Y376" s="43"/>
      <c r="Z376" s="43"/>
      <c r="AA376" s="43"/>
      <c r="AB376" s="43"/>
    </row>
    <row r="377" spans="1:28" s="6" customFormat="1" x14ac:dyDescent="0.25">
      <c r="A377" s="5" t="s">
        <v>19</v>
      </c>
      <c r="B377" s="18" t="s">
        <v>340</v>
      </c>
      <c r="C377" s="19">
        <v>286568003072</v>
      </c>
      <c r="D377" s="18" t="s">
        <v>454</v>
      </c>
      <c r="E377" s="19">
        <v>286568001142</v>
      </c>
      <c r="F377" s="18" t="s">
        <v>456</v>
      </c>
      <c r="G377" s="35" t="s">
        <v>23</v>
      </c>
      <c r="H377" s="35">
        <f>VLOOKUP(E377,[1]Hoja1!$D:$F,3,FALSE)</f>
        <v>22</v>
      </c>
      <c r="I377" s="35">
        <f>VLOOKUP(E377,[1]Hoja2!$D:$F,3,FALSE)</f>
        <v>22</v>
      </c>
      <c r="J377" s="35">
        <v>22</v>
      </c>
      <c r="K377" s="21">
        <v>0</v>
      </c>
      <c r="L377" s="35">
        <v>0</v>
      </c>
      <c r="M377" s="35">
        <v>0</v>
      </c>
      <c r="N377" s="21">
        <v>0</v>
      </c>
      <c r="O377" s="21">
        <f t="shared" si="17"/>
        <v>22</v>
      </c>
      <c r="P377" s="21">
        <f>VLOOKUP(E377,'[2]xxxx edad'!C:D,2,FALSE)</f>
        <v>14</v>
      </c>
      <c r="Q377" s="21">
        <f>VLOOKUP(E377,'[2]xxxx edad'!C:E,3,FALSE)</f>
        <v>6</v>
      </c>
      <c r="R377" s="21">
        <f>VLOOKUP(E377,'[2]xxxx edad'!C:F,4,FALSE)</f>
        <v>2</v>
      </c>
      <c r="S377" s="35">
        <f t="shared" si="19"/>
        <v>22</v>
      </c>
      <c r="T377" s="35">
        <v>0</v>
      </c>
      <c r="U377" s="35">
        <v>0</v>
      </c>
      <c r="V377" s="36">
        <v>0</v>
      </c>
      <c r="W377" s="37">
        <v>1</v>
      </c>
      <c r="X377" s="43"/>
      <c r="Y377" s="43" t="s">
        <v>1009</v>
      </c>
      <c r="Z377" s="43"/>
      <c r="AA377" s="43"/>
      <c r="AB377" s="43"/>
    </row>
    <row r="378" spans="1:28" s="6" customFormat="1" x14ac:dyDescent="0.25">
      <c r="A378" s="5" t="s">
        <v>19</v>
      </c>
      <c r="B378" s="18" t="s">
        <v>340</v>
      </c>
      <c r="C378" s="19">
        <v>286568003072</v>
      </c>
      <c r="D378" s="18" t="s">
        <v>454</v>
      </c>
      <c r="E378" s="19">
        <v>286568001924</v>
      </c>
      <c r="F378" s="18" t="s">
        <v>457</v>
      </c>
      <c r="G378" s="35" t="s">
        <v>23</v>
      </c>
      <c r="H378" s="35">
        <f>VLOOKUP(E378,[1]Hoja1!$D:$F,3,FALSE)</f>
        <v>9</v>
      </c>
      <c r="I378" s="35">
        <f>VLOOKUP(E378,[1]Hoja2!$D:$F,3,FALSE)</f>
        <v>9</v>
      </c>
      <c r="J378" s="35">
        <v>9</v>
      </c>
      <c r="K378" s="21">
        <f>VLOOKUP(E378,[2]VICTIMAS!E:F,2,FALSE)</f>
        <v>2</v>
      </c>
      <c r="L378" s="35">
        <v>0</v>
      </c>
      <c r="M378" s="35">
        <v>0</v>
      </c>
      <c r="N378" s="21">
        <v>0</v>
      </c>
      <c r="O378" s="21">
        <f t="shared" si="17"/>
        <v>7</v>
      </c>
      <c r="P378" s="21">
        <f>VLOOKUP(E378,'[2]xxxx edad'!C:D,2,FALSE)</f>
        <v>2</v>
      </c>
      <c r="Q378" s="21">
        <f>VLOOKUP(E378,'[2]xxxx edad'!C:E,3,FALSE)</f>
        <v>5</v>
      </c>
      <c r="R378" s="21">
        <v>2</v>
      </c>
      <c r="S378" s="35">
        <f t="shared" si="19"/>
        <v>9</v>
      </c>
      <c r="T378" s="35">
        <v>0</v>
      </c>
      <c r="U378" s="35">
        <v>0</v>
      </c>
      <c r="V378" s="36">
        <v>0</v>
      </c>
      <c r="W378" s="37">
        <v>1</v>
      </c>
      <c r="X378" s="43" t="s">
        <v>1009</v>
      </c>
      <c r="Y378" s="43"/>
      <c r="Z378" s="43"/>
      <c r="AA378" s="43"/>
      <c r="AB378" s="43"/>
    </row>
    <row r="379" spans="1:28" s="6" customFormat="1" x14ac:dyDescent="0.25">
      <c r="A379" s="5" t="s">
        <v>19</v>
      </c>
      <c r="B379" s="18" t="s">
        <v>340</v>
      </c>
      <c r="C379" s="19">
        <v>286568003072</v>
      </c>
      <c r="D379" s="18" t="s">
        <v>454</v>
      </c>
      <c r="E379" s="19">
        <v>286568002301</v>
      </c>
      <c r="F379" s="18" t="s">
        <v>458</v>
      </c>
      <c r="G379" s="35" t="s">
        <v>23</v>
      </c>
      <c r="H379" s="35">
        <f>VLOOKUP(E379,[1]Hoja1!$D:$F,3,FALSE)</f>
        <v>17</v>
      </c>
      <c r="I379" s="35">
        <f>VLOOKUP(E379,[1]Hoja2!$D:$F,3,FALSE)</f>
        <v>17</v>
      </c>
      <c r="J379" s="35">
        <v>17</v>
      </c>
      <c r="K379" s="21">
        <f>VLOOKUP(E379,[2]VICTIMAS!E:F,2,FALSE)</f>
        <v>2</v>
      </c>
      <c r="L379" s="35">
        <v>0</v>
      </c>
      <c r="M379" s="35">
        <v>0</v>
      </c>
      <c r="N379" s="21">
        <v>0</v>
      </c>
      <c r="O379" s="21">
        <f t="shared" si="17"/>
        <v>15</v>
      </c>
      <c r="P379" s="21">
        <f>VLOOKUP(E379,'[2]xxxx edad'!C:D,2,FALSE)</f>
        <v>4</v>
      </c>
      <c r="Q379" s="21">
        <f>VLOOKUP(E379,'[2]xxxx edad'!C:E,3,FALSE)</f>
        <v>13</v>
      </c>
      <c r="R379" s="21">
        <f>VLOOKUP(E379,'[2]xxxx edad'!C:F,4,FALSE)</f>
        <v>0</v>
      </c>
      <c r="S379" s="35">
        <f t="shared" si="19"/>
        <v>17</v>
      </c>
      <c r="T379" s="35">
        <v>0</v>
      </c>
      <c r="U379" s="35">
        <v>0</v>
      </c>
      <c r="V379" s="36">
        <v>0</v>
      </c>
      <c r="W379" s="37">
        <v>1</v>
      </c>
      <c r="X379" s="43"/>
      <c r="Y379" s="43" t="s">
        <v>1009</v>
      </c>
      <c r="Z379" s="43"/>
      <c r="AA379" s="43"/>
      <c r="AB379" s="43"/>
    </row>
    <row r="380" spans="1:28" s="6" customFormat="1" x14ac:dyDescent="0.25">
      <c r="A380" s="5" t="s">
        <v>19</v>
      </c>
      <c r="B380" s="18" t="s">
        <v>340</v>
      </c>
      <c r="C380" s="19">
        <v>286568003072</v>
      </c>
      <c r="D380" s="18" t="s">
        <v>454</v>
      </c>
      <c r="E380" s="19">
        <v>286568002742</v>
      </c>
      <c r="F380" s="18" t="s">
        <v>459</v>
      </c>
      <c r="G380" s="35" t="s">
        <v>23</v>
      </c>
      <c r="H380" s="35">
        <f>VLOOKUP(E380,[1]Hoja1!$D:$F,3,FALSE)</f>
        <v>11</v>
      </c>
      <c r="I380" s="35">
        <f>VLOOKUP(E380,[1]Hoja2!$D:$F,3,FALSE)</f>
        <v>11</v>
      </c>
      <c r="J380" s="35">
        <v>11</v>
      </c>
      <c r="K380" s="21">
        <v>0</v>
      </c>
      <c r="L380" s="35">
        <v>0</v>
      </c>
      <c r="M380" s="35">
        <v>0</v>
      </c>
      <c r="N380" s="21">
        <v>0</v>
      </c>
      <c r="O380" s="21">
        <f t="shared" si="17"/>
        <v>11</v>
      </c>
      <c r="P380" s="21">
        <f>VLOOKUP(E380,'[2]xxxx edad'!C:D,2,FALSE)</f>
        <v>6</v>
      </c>
      <c r="Q380" s="21">
        <f>VLOOKUP(E380,'[2]xxxx edad'!C:E,3,FALSE)</f>
        <v>5</v>
      </c>
      <c r="R380" s="21">
        <f>VLOOKUP(E380,'[2]xxxx edad'!C:F,4,FALSE)</f>
        <v>0</v>
      </c>
      <c r="S380" s="35">
        <f t="shared" si="19"/>
        <v>11</v>
      </c>
      <c r="T380" s="35">
        <v>0</v>
      </c>
      <c r="U380" s="35">
        <v>0</v>
      </c>
      <c r="V380" s="36">
        <v>0</v>
      </c>
      <c r="W380" s="37">
        <v>1</v>
      </c>
      <c r="X380" s="43"/>
      <c r="Y380" s="43" t="s">
        <v>1009</v>
      </c>
      <c r="Z380" s="43"/>
      <c r="AA380" s="43"/>
      <c r="AB380" s="43"/>
    </row>
    <row r="381" spans="1:28" s="6" customFormat="1" x14ac:dyDescent="0.25">
      <c r="A381" s="5" t="s">
        <v>19</v>
      </c>
      <c r="B381" s="18" t="s">
        <v>340</v>
      </c>
      <c r="C381" s="19">
        <v>286568003072</v>
      </c>
      <c r="D381" s="18" t="s">
        <v>454</v>
      </c>
      <c r="E381" s="19">
        <v>286568003072</v>
      </c>
      <c r="F381" s="18" t="s">
        <v>460</v>
      </c>
      <c r="G381" s="35" t="s">
        <v>23</v>
      </c>
      <c r="H381" s="35">
        <f>VLOOKUP(E381,[1]Hoja1!$D:$F,3,FALSE)</f>
        <v>480</v>
      </c>
      <c r="I381" s="35">
        <f>VLOOKUP(E381,[1]Hoja2!$D:$F,3,FALSE)</f>
        <v>480</v>
      </c>
      <c r="J381" s="35">
        <v>457</v>
      </c>
      <c r="K381" s="21">
        <f>VLOOKUP(E381,[2]VICTIMAS!E:F,2,FALSE)</f>
        <v>49</v>
      </c>
      <c r="L381" s="35">
        <f>VLOOKUP(E381,[2]INDIGENAS!E:F,2,FALSE)</f>
        <v>11</v>
      </c>
      <c r="M381" s="35">
        <f>VLOOKUP(E381,[2]DISCAPACIDAD!E:F,2,FALSE)</f>
        <v>3</v>
      </c>
      <c r="N381" s="21">
        <f>VLOOKUP(E381,[2]AFROS!E:F,2,FALSE)</f>
        <v>1</v>
      </c>
      <c r="O381" s="21">
        <f t="shared" si="17"/>
        <v>393</v>
      </c>
      <c r="P381" s="21">
        <f>VLOOKUP(E381,'[2]xxxx edad'!C:D,2,FALSE)</f>
        <v>43</v>
      </c>
      <c r="Q381" s="21">
        <v>142</v>
      </c>
      <c r="R381" s="21">
        <f>VLOOKUP(E381,'[2]xxxx edad'!C:F,4,FALSE)</f>
        <v>272</v>
      </c>
      <c r="S381" s="35">
        <v>457</v>
      </c>
      <c r="T381" s="35">
        <v>0</v>
      </c>
      <c r="U381" s="35">
        <v>0</v>
      </c>
      <c r="V381" s="36">
        <v>0</v>
      </c>
      <c r="W381" s="37">
        <v>4</v>
      </c>
      <c r="X381" s="43"/>
      <c r="Y381" s="43"/>
      <c r="Z381" s="43"/>
      <c r="AA381" s="43"/>
      <c r="AB381" s="43" t="s">
        <v>1009</v>
      </c>
    </row>
    <row r="382" spans="1:28" s="6" customFormat="1" x14ac:dyDescent="0.25">
      <c r="A382" s="5" t="s">
        <v>19</v>
      </c>
      <c r="B382" s="18" t="s">
        <v>340</v>
      </c>
      <c r="C382" s="19">
        <v>286568003072</v>
      </c>
      <c r="D382" s="18" t="s">
        <v>454</v>
      </c>
      <c r="E382" s="19">
        <v>286568003391</v>
      </c>
      <c r="F382" s="18" t="s">
        <v>461</v>
      </c>
      <c r="G382" s="35" t="s">
        <v>23</v>
      </c>
      <c r="H382" s="35">
        <f>VLOOKUP(E382,[1]Hoja1!$D:$F,3,FALSE)</f>
        <v>23</v>
      </c>
      <c r="I382" s="35">
        <f>VLOOKUP(E382,[1]Hoja2!$D:$F,3,FALSE)</f>
        <v>23</v>
      </c>
      <c r="J382" s="35">
        <v>23</v>
      </c>
      <c r="K382" s="21">
        <f>VLOOKUP(E382,[2]VICTIMAS!E:F,2,FALSE)</f>
        <v>1</v>
      </c>
      <c r="L382" s="35">
        <v>0</v>
      </c>
      <c r="M382" s="35">
        <v>0</v>
      </c>
      <c r="N382" s="21">
        <v>0</v>
      </c>
      <c r="O382" s="21">
        <f t="shared" si="17"/>
        <v>22</v>
      </c>
      <c r="P382" s="21">
        <f>VLOOKUP(E382,'[2]xxxx edad'!C:D,2,FALSE)</f>
        <v>8</v>
      </c>
      <c r="Q382" s="21">
        <f>VLOOKUP(E382,'[2]xxxx edad'!C:E,3,FALSE)</f>
        <v>13</v>
      </c>
      <c r="R382" s="21">
        <f>VLOOKUP(E382,'[2]xxxx edad'!C:F,4,FALSE)</f>
        <v>2</v>
      </c>
      <c r="S382" s="35">
        <f t="shared" ref="S382:S425" si="20">I382</f>
        <v>23</v>
      </c>
      <c r="T382" s="35">
        <v>0</v>
      </c>
      <c r="U382" s="35">
        <v>0</v>
      </c>
      <c r="V382" s="36">
        <v>0</v>
      </c>
      <c r="W382" s="37">
        <v>1</v>
      </c>
      <c r="X382" s="43"/>
      <c r="Y382" s="43" t="s">
        <v>1009</v>
      </c>
      <c r="Z382" s="43"/>
      <c r="AA382" s="43"/>
      <c r="AB382" s="43"/>
    </row>
    <row r="383" spans="1:28" s="6" customFormat="1" x14ac:dyDescent="0.25">
      <c r="A383" s="5" t="s">
        <v>19</v>
      </c>
      <c r="B383" s="18" t="s">
        <v>340</v>
      </c>
      <c r="C383" s="19">
        <v>286568003072</v>
      </c>
      <c r="D383" s="18" t="s">
        <v>454</v>
      </c>
      <c r="E383" s="19">
        <v>286568003714</v>
      </c>
      <c r="F383" s="18" t="s">
        <v>462</v>
      </c>
      <c r="G383" s="35" t="s">
        <v>23</v>
      </c>
      <c r="H383" s="35">
        <f>VLOOKUP(E383,[1]Hoja1!$D:$F,3,FALSE)</f>
        <v>38</v>
      </c>
      <c r="I383" s="35">
        <f>VLOOKUP(E383,[1]Hoja2!$D:$F,3,FALSE)</f>
        <v>38</v>
      </c>
      <c r="J383" s="35">
        <v>38</v>
      </c>
      <c r="K383" s="21">
        <f>VLOOKUP(E383,[2]VICTIMAS!E:F,2,FALSE)</f>
        <v>4</v>
      </c>
      <c r="L383" s="35">
        <v>0</v>
      </c>
      <c r="M383" s="35">
        <v>0</v>
      </c>
      <c r="N383" s="21">
        <v>0</v>
      </c>
      <c r="O383" s="21">
        <f t="shared" si="17"/>
        <v>34</v>
      </c>
      <c r="P383" s="21">
        <f>VLOOKUP(E383,'[2]xxxx edad'!C:D,2,FALSE)</f>
        <v>20</v>
      </c>
      <c r="Q383" s="21">
        <f>VLOOKUP(E383,'[2]xxxx edad'!C:E,3,FALSE)</f>
        <v>17</v>
      </c>
      <c r="R383" s="21">
        <f>VLOOKUP(E383,'[2]xxxx edad'!C:F,4,FALSE)</f>
        <v>1</v>
      </c>
      <c r="S383" s="35">
        <f t="shared" si="20"/>
        <v>38</v>
      </c>
      <c r="T383" s="35">
        <v>0</v>
      </c>
      <c r="U383" s="35">
        <v>0</v>
      </c>
      <c r="V383" s="36">
        <v>0</v>
      </c>
      <c r="W383" s="37">
        <v>1</v>
      </c>
      <c r="X383" s="43"/>
      <c r="Y383" s="43" t="s">
        <v>1009</v>
      </c>
      <c r="Z383" s="43"/>
      <c r="AA383" s="43"/>
      <c r="AB383" s="43"/>
    </row>
    <row r="384" spans="1:28" s="6" customFormat="1" x14ac:dyDescent="0.25">
      <c r="A384" s="5" t="s">
        <v>19</v>
      </c>
      <c r="B384" s="18" t="s">
        <v>340</v>
      </c>
      <c r="C384" s="19">
        <v>286568003072</v>
      </c>
      <c r="D384" s="18" t="s">
        <v>454</v>
      </c>
      <c r="E384" s="19">
        <v>286568004303</v>
      </c>
      <c r="F384" s="18" t="s">
        <v>463</v>
      </c>
      <c r="G384" s="35" t="s">
        <v>23</v>
      </c>
      <c r="H384" s="35">
        <f>VLOOKUP(E384,[1]Hoja1!$D:$F,3,FALSE)</f>
        <v>6</v>
      </c>
      <c r="I384" s="35">
        <f>VLOOKUP(E384,[1]Hoja2!$D:$F,3,FALSE)</f>
        <v>6</v>
      </c>
      <c r="J384" s="35">
        <v>6</v>
      </c>
      <c r="K384" s="21">
        <v>0</v>
      </c>
      <c r="L384" s="35">
        <v>0</v>
      </c>
      <c r="M384" s="35">
        <v>0</v>
      </c>
      <c r="N384" s="21">
        <v>0</v>
      </c>
      <c r="O384" s="21">
        <f t="shared" si="17"/>
        <v>6</v>
      </c>
      <c r="P384" s="21">
        <f>VLOOKUP(E384,'[2]xxxx edad'!C:D,2,FALSE)</f>
        <v>4</v>
      </c>
      <c r="Q384" s="21">
        <f>VLOOKUP(E384,'[2]xxxx edad'!C:E,3,FALSE)</f>
        <v>2</v>
      </c>
      <c r="R384" s="21">
        <f>VLOOKUP(E384,'[2]xxxx edad'!C:F,4,FALSE)</f>
        <v>0</v>
      </c>
      <c r="S384" s="35">
        <f t="shared" si="20"/>
        <v>6</v>
      </c>
      <c r="T384" s="35">
        <v>0</v>
      </c>
      <c r="U384" s="35">
        <v>0</v>
      </c>
      <c r="V384" s="36">
        <v>0</v>
      </c>
      <c r="W384" s="37">
        <v>1</v>
      </c>
      <c r="X384" s="43" t="s">
        <v>1009</v>
      </c>
      <c r="Y384" s="43"/>
      <c r="Z384" s="43"/>
      <c r="AA384" s="43"/>
      <c r="AB384" s="43"/>
    </row>
    <row r="385" spans="1:28" s="6" customFormat="1" x14ac:dyDescent="0.25">
      <c r="A385" s="5" t="s">
        <v>19</v>
      </c>
      <c r="B385" s="18" t="s">
        <v>340</v>
      </c>
      <c r="C385" s="19">
        <v>286568003072</v>
      </c>
      <c r="D385" s="18" t="s">
        <v>454</v>
      </c>
      <c r="E385" s="19">
        <v>286568004648</v>
      </c>
      <c r="F385" s="18" t="s">
        <v>464</v>
      </c>
      <c r="G385" s="35" t="s">
        <v>23</v>
      </c>
      <c r="H385" s="35">
        <f>VLOOKUP(E385,[1]Hoja1!$D:$F,3,FALSE)</f>
        <v>10</v>
      </c>
      <c r="I385" s="35">
        <f>VLOOKUP(E385,[1]Hoja2!$D:$F,3,FALSE)</f>
        <v>10</v>
      </c>
      <c r="J385" s="35">
        <v>10</v>
      </c>
      <c r="K385" s="21">
        <v>0</v>
      </c>
      <c r="L385" s="35">
        <v>0</v>
      </c>
      <c r="M385" s="35">
        <v>0</v>
      </c>
      <c r="N385" s="21">
        <v>0</v>
      </c>
      <c r="O385" s="21">
        <f t="shared" si="17"/>
        <v>10</v>
      </c>
      <c r="P385" s="21">
        <f>VLOOKUP(E385,'[2]xxxx edad'!C:D,2,FALSE)</f>
        <v>7</v>
      </c>
      <c r="Q385" s="21">
        <f>VLOOKUP(E385,'[2]xxxx edad'!C:E,3,FALSE)</f>
        <v>3</v>
      </c>
      <c r="R385" s="21">
        <f>VLOOKUP(E385,'[2]xxxx edad'!C:F,4,FALSE)</f>
        <v>0</v>
      </c>
      <c r="S385" s="35">
        <f t="shared" si="20"/>
        <v>10</v>
      </c>
      <c r="T385" s="35">
        <v>0</v>
      </c>
      <c r="U385" s="35">
        <v>0</v>
      </c>
      <c r="V385" s="36">
        <v>0</v>
      </c>
      <c r="W385" s="37">
        <v>1</v>
      </c>
      <c r="X385" s="43" t="s">
        <v>1009</v>
      </c>
      <c r="Y385" s="43"/>
      <c r="Z385" s="43"/>
      <c r="AA385" s="43"/>
      <c r="AB385" s="43"/>
    </row>
    <row r="386" spans="1:28" s="6" customFormat="1" x14ac:dyDescent="0.25">
      <c r="A386" s="5" t="s">
        <v>19</v>
      </c>
      <c r="B386" s="18" t="s">
        <v>340</v>
      </c>
      <c r="C386" s="19">
        <v>286568003072</v>
      </c>
      <c r="D386" s="18" t="s">
        <v>454</v>
      </c>
      <c r="E386" s="19">
        <v>286568004885</v>
      </c>
      <c r="F386" s="18" t="s">
        <v>465</v>
      </c>
      <c r="G386" s="35" t="s">
        <v>23</v>
      </c>
      <c r="H386" s="35">
        <f>VLOOKUP(E386,[1]Hoja1!$D:$F,3,FALSE)</f>
        <v>4</v>
      </c>
      <c r="I386" s="35">
        <f>VLOOKUP(E386,[1]Hoja2!$D:$F,3,FALSE)</f>
        <v>4</v>
      </c>
      <c r="J386" s="35">
        <v>4</v>
      </c>
      <c r="K386" s="21">
        <f>VLOOKUP(E386,[2]VICTIMAS!E:F,2,FALSE)</f>
        <v>1</v>
      </c>
      <c r="L386" s="35">
        <v>0</v>
      </c>
      <c r="M386" s="35">
        <v>0</v>
      </c>
      <c r="N386" s="21">
        <v>0</v>
      </c>
      <c r="O386" s="21">
        <f t="shared" si="17"/>
        <v>3</v>
      </c>
      <c r="P386" s="21">
        <f>VLOOKUP(E386,'[2]xxxx edad'!C:D,2,FALSE)</f>
        <v>1</v>
      </c>
      <c r="Q386" s="21">
        <f>VLOOKUP(E386,'[2]xxxx edad'!C:E,3,FALSE)</f>
        <v>3</v>
      </c>
      <c r="R386" s="21">
        <f>VLOOKUP(E386,'[2]xxxx edad'!C:F,4,FALSE)</f>
        <v>0</v>
      </c>
      <c r="S386" s="35">
        <f t="shared" si="20"/>
        <v>4</v>
      </c>
      <c r="T386" s="35">
        <v>0</v>
      </c>
      <c r="U386" s="35">
        <v>0</v>
      </c>
      <c r="V386" s="36">
        <v>0</v>
      </c>
      <c r="W386" s="37">
        <v>1</v>
      </c>
      <c r="X386" s="43" t="s">
        <v>1009</v>
      </c>
      <c r="Y386" s="43"/>
      <c r="Z386" s="43"/>
      <c r="AA386" s="43"/>
      <c r="AB386" s="43"/>
    </row>
    <row r="387" spans="1:28" s="6" customFormat="1" x14ac:dyDescent="0.25">
      <c r="A387" s="5" t="s">
        <v>19</v>
      </c>
      <c r="B387" s="18" t="s">
        <v>340</v>
      </c>
      <c r="C387" s="19">
        <v>286568003072</v>
      </c>
      <c r="D387" s="18" t="s">
        <v>454</v>
      </c>
      <c r="E387" s="19">
        <v>286568005822</v>
      </c>
      <c r="F387" s="18" t="s">
        <v>466</v>
      </c>
      <c r="G387" s="35" t="s">
        <v>23</v>
      </c>
      <c r="H387" s="35">
        <f>VLOOKUP(E387,[1]Hoja1!$D:$F,3,FALSE)</f>
        <v>10</v>
      </c>
      <c r="I387" s="35">
        <f>VLOOKUP(E387,[1]Hoja2!$D:$F,3,FALSE)</f>
        <v>10</v>
      </c>
      <c r="J387" s="35">
        <v>10</v>
      </c>
      <c r="K387" s="21">
        <f>VLOOKUP(E387,[2]VICTIMAS!E:F,2,FALSE)</f>
        <v>1</v>
      </c>
      <c r="L387" s="35">
        <v>0</v>
      </c>
      <c r="M387" s="35">
        <v>0</v>
      </c>
      <c r="N387" s="21">
        <v>0</v>
      </c>
      <c r="O387" s="21">
        <f t="shared" ref="O387:O450" si="21">J387-(K387+L387+M387+N387)</f>
        <v>9</v>
      </c>
      <c r="P387" s="21">
        <f>VLOOKUP(E387,'[2]xxxx edad'!C:D,2,FALSE)</f>
        <v>8</v>
      </c>
      <c r="Q387" s="21">
        <f>VLOOKUP(E387,'[2]xxxx edad'!C:E,3,FALSE)</f>
        <v>1</v>
      </c>
      <c r="R387" s="21">
        <f>VLOOKUP(E387,'[2]xxxx edad'!C:F,4,FALSE)</f>
        <v>1</v>
      </c>
      <c r="S387" s="35">
        <f t="shared" si="20"/>
        <v>10</v>
      </c>
      <c r="T387" s="35">
        <v>0</v>
      </c>
      <c r="U387" s="35">
        <v>0</v>
      </c>
      <c r="V387" s="36">
        <v>0</v>
      </c>
      <c r="W387" s="37">
        <v>1</v>
      </c>
      <c r="X387" s="43" t="s">
        <v>1009</v>
      </c>
      <c r="Y387" s="43"/>
      <c r="Z387" s="43"/>
      <c r="AA387" s="43"/>
      <c r="AB387" s="43"/>
    </row>
    <row r="388" spans="1:28" s="6" customFormat="1" x14ac:dyDescent="0.25">
      <c r="A388" s="5" t="s">
        <v>19</v>
      </c>
      <c r="B388" s="18" t="s">
        <v>340</v>
      </c>
      <c r="C388" s="19">
        <v>286568003099</v>
      </c>
      <c r="D388" s="18" t="s">
        <v>467</v>
      </c>
      <c r="E388" s="19">
        <v>286568000014</v>
      </c>
      <c r="F388" s="18" t="s">
        <v>468</v>
      </c>
      <c r="G388" s="35" t="s">
        <v>23</v>
      </c>
      <c r="H388" s="35">
        <f>VLOOKUP(E388,[1]Hoja1!$D:$F,3,FALSE)</f>
        <v>18</v>
      </c>
      <c r="I388" s="35">
        <v>0</v>
      </c>
      <c r="J388" s="35">
        <v>18</v>
      </c>
      <c r="K388" s="21">
        <v>0</v>
      </c>
      <c r="L388" s="35">
        <v>0</v>
      </c>
      <c r="M388" s="35">
        <v>0</v>
      </c>
      <c r="N388" s="21">
        <v>0</v>
      </c>
      <c r="O388" s="21">
        <f t="shared" si="21"/>
        <v>18</v>
      </c>
      <c r="P388" s="21">
        <f>VLOOKUP(E388,'[2]xxxx edad'!C:D,2,FALSE)</f>
        <v>12</v>
      </c>
      <c r="Q388" s="21">
        <f>VLOOKUP(E388,'[2]xxxx edad'!C:E,3,FALSE)</f>
        <v>5</v>
      </c>
      <c r="R388" s="21">
        <f>VLOOKUP(E388,'[2]xxxx edad'!C:F,4,FALSE)</f>
        <v>1</v>
      </c>
      <c r="S388" s="35">
        <f t="shared" si="20"/>
        <v>0</v>
      </c>
      <c r="T388" s="35">
        <v>0</v>
      </c>
      <c r="U388" s="35">
        <v>18</v>
      </c>
      <c r="V388" s="36">
        <v>0</v>
      </c>
      <c r="W388" s="37">
        <v>1</v>
      </c>
      <c r="X388" s="43"/>
      <c r="Y388" s="43" t="s">
        <v>1009</v>
      </c>
      <c r="Z388" s="43"/>
      <c r="AA388" s="43"/>
      <c r="AB388" s="43"/>
    </row>
    <row r="389" spans="1:28" s="6" customFormat="1" x14ac:dyDescent="0.25">
      <c r="A389" s="5" t="s">
        <v>19</v>
      </c>
      <c r="B389" s="18" t="s">
        <v>340</v>
      </c>
      <c r="C389" s="19">
        <v>286568003099</v>
      </c>
      <c r="D389" s="18" t="s">
        <v>467</v>
      </c>
      <c r="E389" s="19">
        <v>286568000111</v>
      </c>
      <c r="F389" s="18" t="s">
        <v>469</v>
      </c>
      <c r="G389" s="35" t="s">
        <v>23</v>
      </c>
      <c r="H389" s="35">
        <f>VLOOKUP(E389,[1]Hoja1!$D:$F,3,FALSE)</f>
        <v>11</v>
      </c>
      <c r="I389" s="35">
        <v>0</v>
      </c>
      <c r="J389" s="35">
        <v>11</v>
      </c>
      <c r="K389" s="21">
        <v>0</v>
      </c>
      <c r="L389" s="35">
        <v>0</v>
      </c>
      <c r="M389" s="35">
        <v>0</v>
      </c>
      <c r="N389" s="21">
        <v>0</v>
      </c>
      <c r="O389" s="21">
        <f t="shared" si="21"/>
        <v>11</v>
      </c>
      <c r="P389" s="21">
        <f>VLOOKUP(E389,'[2]xxxx edad'!C:D,2,FALSE)</f>
        <v>7</v>
      </c>
      <c r="Q389" s="21">
        <f>VLOOKUP(E389,'[2]xxxx edad'!C:E,3,FALSE)</f>
        <v>4</v>
      </c>
      <c r="R389" s="21">
        <f>VLOOKUP(E389,'[2]xxxx edad'!C:F,4,FALSE)</f>
        <v>0</v>
      </c>
      <c r="S389" s="35">
        <f t="shared" si="20"/>
        <v>0</v>
      </c>
      <c r="T389" s="35">
        <v>0</v>
      </c>
      <c r="U389" s="35">
        <v>11</v>
      </c>
      <c r="V389" s="36">
        <v>0</v>
      </c>
      <c r="W389" s="37">
        <v>1</v>
      </c>
      <c r="X389" s="43"/>
      <c r="Y389" s="43" t="s">
        <v>1009</v>
      </c>
      <c r="Z389" s="43"/>
      <c r="AA389" s="43"/>
      <c r="AB389" s="43"/>
    </row>
    <row r="390" spans="1:28" s="6" customFormat="1" x14ac:dyDescent="0.25">
      <c r="A390" s="5" t="s">
        <v>19</v>
      </c>
      <c r="B390" s="18" t="s">
        <v>340</v>
      </c>
      <c r="C390" s="19">
        <v>286568003099</v>
      </c>
      <c r="D390" s="18" t="s">
        <v>467</v>
      </c>
      <c r="E390" s="19">
        <v>286568000677</v>
      </c>
      <c r="F390" s="18" t="s">
        <v>470</v>
      </c>
      <c r="G390" s="35" t="s">
        <v>23</v>
      </c>
      <c r="H390" s="35">
        <f>VLOOKUP(E390,[1]Hoja1!$D:$F,3,FALSE)</f>
        <v>14</v>
      </c>
      <c r="I390" s="35">
        <v>0</v>
      </c>
      <c r="J390" s="35">
        <v>14</v>
      </c>
      <c r="K390" s="21">
        <f>VLOOKUP(E390,[2]VICTIMAS!E:F,2,FALSE)</f>
        <v>1</v>
      </c>
      <c r="L390" s="35">
        <v>0</v>
      </c>
      <c r="M390" s="35">
        <v>0</v>
      </c>
      <c r="N390" s="21">
        <v>0</v>
      </c>
      <c r="O390" s="21">
        <f t="shared" si="21"/>
        <v>13</v>
      </c>
      <c r="P390" s="21">
        <f>VLOOKUP(E390,'[2]xxxx edad'!C:D,2,FALSE)</f>
        <v>10</v>
      </c>
      <c r="Q390" s="21">
        <f>VLOOKUP(E390,'[2]xxxx edad'!C:E,3,FALSE)</f>
        <v>4</v>
      </c>
      <c r="R390" s="21">
        <f>VLOOKUP(E390,'[2]xxxx edad'!C:F,4,FALSE)</f>
        <v>0</v>
      </c>
      <c r="S390" s="35">
        <f t="shared" si="20"/>
        <v>0</v>
      </c>
      <c r="T390" s="35">
        <v>0</v>
      </c>
      <c r="U390" s="35">
        <v>14</v>
      </c>
      <c r="V390" s="36">
        <v>0</v>
      </c>
      <c r="W390" s="37">
        <v>1</v>
      </c>
      <c r="X390" s="43"/>
      <c r="Y390" s="43" t="s">
        <v>1009</v>
      </c>
      <c r="Z390" s="43"/>
      <c r="AA390" s="43"/>
      <c r="AB390" s="43"/>
    </row>
    <row r="391" spans="1:28" s="6" customFormat="1" x14ac:dyDescent="0.25">
      <c r="A391" s="5" t="s">
        <v>19</v>
      </c>
      <c r="B391" s="18" t="s">
        <v>340</v>
      </c>
      <c r="C391" s="19">
        <v>286568003099</v>
      </c>
      <c r="D391" s="18" t="s">
        <v>467</v>
      </c>
      <c r="E391" s="19">
        <v>286568002076</v>
      </c>
      <c r="F391" s="18" t="s">
        <v>471</v>
      </c>
      <c r="G391" s="35" t="s">
        <v>23</v>
      </c>
      <c r="H391" s="35">
        <f>VLOOKUP(E391,[1]Hoja1!$D:$F,3,FALSE)</f>
        <v>20</v>
      </c>
      <c r="I391" s="35">
        <v>0</v>
      </c>
      <c r="J391" s="35">
        <v>19</v>
      </c>
      <c r="K391" s="21">
        <v>0</v>
      </c>
      <c r="L391" s="35">
        <v>0</v>
      </c>
      <c r="M391" s="35">
        <v>0</v>
      </c>
      <c r="N391" s="21">
        <v>0</v>
      </c>
      <c r="O391" s="21">
        <f t="shared" si="21"/>
        <v>19</v>
      </c>
      <c r="P391" s="21">
        <f>VLOOKUP(E391,'[2]xxxx edad'!C:D,2,FALSE)</f>
        <v>10</v>
      </c>
      <c r="Q391" s="21">
        <f>VLOOKUP(E391,'[2]xxxx edad'!C:E,3,FALSE)</f>
        <v>9</v>
      </c>
      <c r="R391" s="21">
        <f>VLOOKUP(E391,'[2]xxxx edad'!C:F,4,FALSE)</f>
        <v>0</v>
      </c>
      <c r="S391" s="35">
        <f t="shared" si="20"/>
        <v>0</v>
      </c>
      <c r="T391" s="35">
        <v>0</v>
      </c>
      <c r="U391" s="35">
        <v>19</v>
      </c>
      <c r="V391" s="36">
        <v>0</v>
      </c>
      <c r="W391" s="37">
        <v>1</v>
      </c>
      <c r="X391" s="43"/>
      <c r="Y391" s="43" t="s">
        <v>1009</v>
      </c>
      <c r="Z391" s="43"/>
      <c r="AA391" s="43"/>
      <c r="AB391" s="43"/>
    </row>
    <row r="392" spans="1:28" s="6" customFormat="1" x14ac:dyDescent="0.25">
      <c r="A392" s="5" t="s">
        <v>19</v>
      </c>
      <c r="B392" s="18" t="s">
        <v>340</v>
      </c>
      <c r="C392" s="19">
        <v>286568003099</v>
      </c>
      <c r="D392" s="18" t="s">
        <v>467</v>
      </c>
      <c r="E392" s="19">
        <v>286568003099</v>
      </c>
      <c r="F392" s="18" t="s">
        <v>472</v>
      </c>
      <c r="G392" s="35" t="s">
        <v>23</v>
      </c>
      <c r="H392" s="35">
        <f>VLOOKUP(E392,[1]Hoja1!$D:$F,3,FALSE)</f>
        <v>62</v>
      </c>
      <c r="I392" s="35">
        <v>0</v>
      </c>
      <c r="J392" s="35">
        <v>56</v>
      </c>
      <c r="K392" s="21">
        <f>VLOOKUP(E392,[2]VICTIMAS!E:F,2,FALSE)</f>
        <v>5</v>
      </c>
      <c r="L392" s="35">
        <v>0</v>
      </c>
      <c r="M392" s="35">
        <v>0</v>
      </c>
      <c r="N392" s="21">
        <v>0</v>
      </c>
      <c r="O392" s="21">
        <f t="shared" si="21"/>
        <v>51</v>
      </c>
      <c r="P392" s="21">
        <v>33</v>
      </c>
      <c r="Q392" s="21">
        <f>VLOOKUP(E392,'[2]xxxx edad'!C:E,3,FALSE)</f>
        <v>22</v>
      </c>
      <c r="R392" s="21">
        <f>VLOOKUP(E392,'[2]xxxx edad'!C:F,4,FALSE)</f>
        <v>1</v>
      </c>
      <c r="S392" s="35">
        <f t="shared" si="20"/>
        <v>0</v>
      </c>
      <c r="T392" s="35">
        <v>0</v>
      </c>
      <c r="U392" s="35">
        <v>56</v>
      </c>
      <c r="V392" s="36">
        <v>0</v>
      </c>
      <c r="W392" s="37">
        <v>1</v>
      </c>
      <c r="X392" s="43"/>
      <c r="Y392" s="43"/>
      <c r="Z392" s="43" t="s">
        <v>1009</v>
      </c>
      <c r="AA392" s="43"/>
      <c r="AB392" s="43"/>
    </row>
    <row r="393" spans="1:28" s="6" customFormat="1" x14ac:dyDescent="0.25">
      <c r="A393" s="5" t="s">
        <v>19</v>
      </c>
      <c r="B393" s="18" t="s">
        <v>340</v>
      </c>
      <c r="C393" s="19">
        <v>286568003099</v>
      </c>
      <c r="D393" s="18" t="s">
        <v>467</v>
      </c>
      <c r="E393" s="19">
        <v>286568004613</v>
      </c>
      <c r="F393" s="18" t="s">
        <v>420</v>
      </c>
      <c r="G393" s="35" t="s">
        <v>23</v>
      </c>
      <c r="H393" s="35">
        <f>VLOOKUP(E393,[1]Hoja1!$D:$F,3,FALSE)</f>
        <v>4</v>
      </c>
      <c r="I393" s="35">
        <v>0</v>
      </c>
      <c r="J393" s="35">
        <v>4</v>
      </c>
      <c r="K393" s="21">
        <f>VLOOKUP(E393,[2]VICTIMAS!E:F,2,FALSE)</f>
        <v>1</v>
      </c>
      <c r="L393" s="35">
        <v>0</v>
      </c>
      <c r="M393" s="35">
        <v>0</v>
      </c>
      <c r="N393" s="21">
        <v>0</v>
      </c>
      <c r="O393" s="21">
        <f t="shared" si="21"/>
        <v>3</v>
      </c>
      <c r="P393" s="21">
        <f>VLOOKUP(E393,'[2]xxxx edad'!C:D,2,FALSE)</f>
        <v>3</v>
      </c>
      <c r="Q393" s="21">
        <f>VLOOKUP(E393,'[2]xxxx edad'!C:E,3,FALSE)</f>
        <v>1</v>
      </c>
      <c r="R393" s="21">
        <f>VLOOKUP(E393,'[2]xxxx edad'!C:F,4,FALSE)</f>
        <v>0</v>
      </c>
      <c r="S393" s="35">
        <f t="shared" si="20"/>
        <v>0</v>
      </c>
      <c r="T393" s="35">
        <v>0</v>
      </c>
      <c r="U393" s="35">
        <v>4</v>
      </c>
      <c r="V393" s="36">
        <v>0</v>
      </c>
      <c r="W393" s="37">
        <v>1</v>
      </c>
      <c r="X393" s="43" t="s">
        <v>1009</v>
      </c>
      <c r="Y393" s="43"/>
      <c r="Z393" s="43"/>
      <c r="AA393" s="43"/>
      <c r="AB393" s="43"/>
    </row>
    <row r="394" spans="1:28" s="6" customFormat="1" x14ac:dyDescent="0.25">
      <c r="A394" s="5" t="s">
        <v>19</v>
      </c>
      <c r="B394" s="18" t="s">
        <v>340</v>
      </c>
      <c r="C394" s="19">
        <v>286568003099</v>
      </c>
      <c r="D394" s="18" t="s">
        <v>467</v>
      </c>
      <c r="E394" s="19">
        <v>286568004893</v>
      </c>
      <c r="F394" s="18" t="s">
        <v>473</v>
      </c>
      <c r="G394" s="35" t="s">
        <v>23</v>
      </c>
      <c r="H394" s="35">
        <f>VLOOKUP(E394,[1]Hoja1!$D:$F,3,FALSE)</f>
        <v>12</v>
      </c>
      <c r="I394" s="35">
        <v>0</v>
      </c>
      <c r="J394" s="35">
        <v>12</v>
      </c>
      <c r="K394" s="21">
        <v>0</v>
      </c>
      <c r="L394" s="35">
        <v>0</v>
      </c>
      <c r="M394" s="35">
        <v>0</v>
      </c>
      <c r="N394" s="21">
        <v>0</v>
      </c>
      <c r="O394" s="21">
        <f t="shared" si="21"/>
        <v>12</v>
      </c>
      <c r="P394" s="21">
        <f>VLOOKUP(E394,'[2]xxxx edad'!C:D,2,FALSE)</f>
        <v>6</v>
      </c>
      <c r="Q394" s="21">
        <f>VLOOKUP(E394,'[2]xxxx edad'!C:E,3,FALSE)</f>
        <v>6</v>
      </c>
      <c r="R394" s="21">
        <f>VLOOKUP(E394,'[2]xxxx edad'!C:F,4,FALSE)</f>
        <v>0</v>
      </c>
      <c r="S394" s="35">
        <f t="shared" si="20"/>
        <v>0</v>
      </c>
      <c r="T394" s="35">
        <v>0</v>
      </c>
      <c r="U394" s="35">
        <v>12</v>
      </c>
      <c r="V394" s="36">
        <v>0</v>
      </c>
      <c r="W394" s="37">
        <v>1</v>
      </c>
      <c r="X394" s="43"/>
      <c r="Y394" s="43" t="s">
        <v>1009</v>
      </c>
      <c r="Z394" s="43"/>
      <c r="AA394" s="43"/>
      <c r="AB394" s="43"/>
    </row>
    <row r="395" spans="1:28" s="6" customFormat="1" x14ac:dyDescent="0.25">
      <c r="A395" s="5" t="s">
        <v>19</v>
      </c>
      <c r="B395" s="18" t="s">
        <v>340</v>
      </c>
      <c r="C395" s="19">
        <v>286568003099</v>
      </c>
      <c r="D395" s="18" t="s">
        <v>467</v>
      </c>
      <c r="E395" s="19">
        <v>286568005156</v>
      </c>
      <c r="F395" s="18" t="s">
        <v>474</v>
      </c>
      <c r="G395" s="35" t="s">
        <v>23</v>
      </c>
      <c r="H395" s="35">
        <f>VLOOKUP(E395,[1]Hoja1!$D:$F,3,FALSE)</f>
        <v>2</v>
      </c>
      <c r="I395" s="35">
        <v>0</v>
      </c>
      <c r="J395" s="35">
        <v>2</v>
      </c>
      <c r="K395" s="21">
        <f>VLOOKUP(E395,[2]VICTIMAS!E:F,2,FALSE)</f>
        <v>2</v>
      </c>
      <c r="L395" s="35">
        <v>0</v>
      </c>
      <c r="M395" s="35">
        <v>0</v>
      </c>
      <c r="N395" s="21">
        <v>0</v>
      </c>
      <c r="O395" s="21">
        <f t="shared" si="21"/>
        <v>0</v>
      </c>
      <c r="P395" s="21">
        <f>VLOOKUP(E395,'[2]xxxx edad'!C:D,2,FALSE)</f>
        <v>1</v>
      </c>
      <c r="Q395" s="21">
        <f>VLOOKUP(E395,'[2]xxxx edad'!C:E,3,FALSE)</f>
        <v>1</v>
      </c>
      <c r="R395" s="21">
        <f>VLOOKUP(E395,'[2]xxxx edad'!C:F,4,FALSE)</f>
        <v>0</v>
      </c>
      <c r="S395" s="35">
        <f t="shared" si="20"/>
        <v>0</v>
      </c>
      <c r="T395" s="35">
        <v>0</v>
      </c>
      <c r="U395" s="35">
        <v>2</v>
      </c>
      <c r="V395" s="36">
        <v>0</v>
      </c>
      <c r="W395" s="37">
        <v>1</v>
      </c>
      <c r="X395" s="43" t="s">
        <v>1009</v>
      </c>
      <c r="Y395" s="43"/>
      <c r="Z395" s="43"/>
      <c r="AA395" s="43"/>
      <c r="AB395" s="43"/>
    </row>
    <row r="396" spans="1:28" s="6" customFormat="1" x14ac:dyDescent="0.25">
      <c r="A396" s="5" t="s">
        <v>19</v>
      </c>
      <c r="B396" s="18" t="s">
        <v>340</v>
      </c>
      <c r="C396" s="19">
        <v>286568003099</v>
      </c>
      <c r="D396" s="18" t="s">
        <v>467</v>
      </c>
      <c r="E396" s="19">
        <v>286568005636</v>
      </c>
      <c r="F396" s="18" t="s">
        <v>475</v>
      </c>
      <c r="G396" s="35" t="s">
        <v>23</v>
      </c>
      <c r="H396" s="35">
        <f>VLOOKUP(E396,[1]Hoja1!$D:$F,3,FALSE)</f>
        <v>12</v>
      </c>
      <c r="I396" s="35">
        <v>0</v>
      </c>
      <c r="J396" s="35">
        <v>10</v>
      </c>
      <c r="K396" s="21">
        <f>VLOOKUP(E396,[2]VICTIMAS!E:F,2,FALSE)</f>
        <v>1</v>
      </c>
      <c r="L396" s="35">
        <v>0</v>
      </c>
      <c r="M396" s="35">
        <v>0</v>
      </c>
      <c r="N396" s="21">
        <v>0</v>
      </c>
      <c r="O396" s="21">
        <f t="shared" si="21"/>
        <v>9</v>
      </c>
      <c r="P396" s="21">
        <v>4</v>
      </c>
      <c r="Q396" s="21">
        <f>VLOOKUP(E396,'[2]xxxx edad'!C:E,3,FALSE)</f>
        <v>6</v>
      </c>
      <c r="R396" s="21">
        <f>VLOOKUP(E396,'[2]xxxx edad'!C:F,4,FALSE)</f>
        <v>0</v>
      </c>
      <c r="S396" s="35">
        <f t="shared" si="20"/>
        <v>0</v>
      </c>
      <c r="T396" s="35">
        <v>0</v>
      </c>
      <c r="U396" s="35">
        <v>10</v>
      </c>
      <c r="V396" s="36">
        <v>0</v>
      </c>
      <c r="W396" s="37">
        <v>1</v>
      </c>
      <c r="X396" s="43" t="s">
        <v>1009</v>
      </c>
      <c r="Y396" s="43"/>
      <c r="Z396" s="43"/>
      <c r="AA396" s="43"/>
      <c r="AB396" s="43"/>
    </row>
    <row r="397" spans="1:28" s="6" customFormat="1" x14ac:dyDescent="0.25">
      <c r="A397" s="5" t="s">
        <v>19</v>
      </c>
      <c r="B397" s="18" t="s">
        <v>340</v>
      </c>
      <c r="C397" s="19">
        <v>286568003099</v>
      </c>
      <c r="D397" s="18" t="s">
        <v>467</v>
      </c>
      <c r="E397" s="19">
        <v>286568061102</v>
      </c>
      <c r="F397" s="18" t="s">
        <v>476</v>
      </c>
      <c r="G397" s="35" t="s">
        <v>23</v>
      </c>
      <c r="H397" s="35">
        <f>VLOOKUP(E397,[1]Hoja1!$D:$F,3,FALSE)</f>
        <v>7</v>
      </c>
      <c r="I397" s="35">
        <v>0</v>
      </c>
      <c r="J397" s="35">
        <v>7</v>
      </c>
      <c r="K397" s="21">
        <v>0</v>
      </c>
      <c r="L397" s="35">
        <v>0</v>
      </c>
      <c r="M397" s="35">
        <v>0</v>
      </c>
      <c r="N397" s="21">
        <v>0</v>
      </c>
      <c r="O397" s="21">
        <f t="shared" si="21"/>
        <v>7</v>
      </c>
      <c r="P397" s="21">
        <f>VLOOKUP(E397,'[2]xxxx edad'!C:D,2,FALSE)</f>
        <v>4</v>
      </c>
      <c r="Q397" s="21">
        <f>VLOOKUP(E397,'[2]xxxx edad'!C:E,3,FALSE)</f>
        <v>3</v>
      </c>
      <c r="R397" s="21">
        <f>VLOOKUP(E397,'[2]xxxx edad'!C:F,4,FALSE)</f>
        <v>0</v>
      </c>
      <c r="S397" s="35">
        <f t="shared" si="20"/>
        <v>0</v>
      </c>
      <c r="T397" s="35">
        <v>0</v>
      </c>
      <c r="U397" s="35">
        <v>7</v>
      </c>
      <c r="V397" s="36">
        <v>0</v>
      </c>
      <c r="W397" s="37">
        <v>1</v>
      </c>
      <c r="X397" s="43" t="s">
        <v>1009</v>
      </c>
      <c r="Y397" s="43"/>
      <c r="Z397" s="43"/>
      <c r="AA397" s="43"/>
      <c r="AB397" s="43"/>
    </row>
    <row r="398" spans="1:28" s="6" customFormat="1" x14ac:dyDescent="0.25">
      <c r="A398" s="5" t="s">
        <v>19</v>
      </c>
      <c r="B398" s="18" t="s">
        <v>340</v>
      </c>
      <c r="C398" s="19">
        <v>286568003323</v>
      </c>
      <c r="D398" s="18" t="s">
        <v>477</v>
      </c>
      <c r="E398" s="19">
        <v>286568000430</v>
      </c>
      <c r="F398" s="18" t="s">
        <v>478</v>
      </c>
      <c r="G398" s="35" t="s">
        <v>23</v>
      </c>
      <c r="H398" s="35">
        <f>VLOOKUP(E398,[1]Hoja1!$D:$F,3,FALSE)</f>
        <v>210</v>
      </c>
      <c r="I398" s="35">
        <v>0</v>
      </c>
      <c r="J398" s="35">
        <v>200</v>
      </c>
      <c r="K398" s="21">
        <f>VLOOKUP(E398,[2]VICTIMAS!E:F,2,FALSE)</f>
        <v>31</v>
      </c>
      <c r="L398" s="35">
        <f>VLOOKUP(E398,[2]INDIGENAS!E:F,2,FALSE)</f>
        <v>6</v>
      </c>
      <c r="M398" s="35">
        <v>0</v>
      </c>
      <c r="N398" s="21">
        <v>0</v>
      </c>
      <c r="O398" s="21">
        <f t="shared" si="21"/>
        <v>163</v>
      </c>
      <c r="P398" s="21">
        <v>9</v>
      </c>
      <c r="Q398" s="21">
        <f>VLOOKUP(E398,'[2]xxxx edad'!C:E,3,FALSE)</f>
        <v>83</v>
      </c>
      <c r="R398" s="21">
        <f>VLOOKUP(E398,'[2]xxxx edad'!C:F,4,FALSE)</f>
        <v>108</v>
      </c>
      <c r="S398" s="35">
        <f t="shared" si="20"/>
        <v>0</v>
      </c>
      <c r="T398" s="35">
        <v>0</v>
      </c>
      <c r="U398" s="35">
        <v>200</v>
      </c>
      <c r="V398" s="36">
        <v>0</v>
      </c>
      <c r="W398" s="37">
        <v>3</v>
      </c>
      <c r="X398" s="43"/>
      <c r="Y398" s="43"/>
      <c r="Z398" s="43"/>
      <c r="AA398" s="43" t="s">
        <v>1009</v>
      </c>
      <c r="AB398" s="43"/>
    </row>
    <row r="399" spans="1:28" s="6" customFormat="1" x14ac:dyDescent="0.25">
      <c r="A399" s="5" t="s">
        <v>19</v>
      </c>
      <c r="B399" s="18" t="s">
        <v>340</v>
      </c>
      <c r="C399" s="19">
        <v>286568003323</v>
      </c>
      <c r="D399" s="18" t="s">
        <v>477</v>
      </c>
      <c r="E399" s="19">
        <v>286568003323</v>
      </c>
      <c r="F399" s="18" t="s">
        <v>479</v>
      </c>
      <c r="G399" s="35" t="s">
        <v>23</v>
      </c>
      <c r="H399" s="35">
        <f>VLOOKUP(E399,[1]Hoja1!$D:$F,3,FALSE)</f>
        <v>8</v>
      </c>
      <c r="I399" s="35">
        <v>0</v>
      </c>
      <c r="J399" s="35">
        <v>4</v>
      </c>
      <c r="K399" s="21">
        <v>0</v>
      </c>
      <c r="L399" s="35">
        <v>0</v>
      </c>
      <c r="M399" s="35">
        <v>0</v>
      </c>
      <c r="N399" s="21">
        <v>0</v>
      </c>
      <c r="O399" s="21">
        <f t="shared" si="21"/>
        <v>4</v>
      </c>
      <c r="P399" s="21">
        <v>3</v>
      </c>
      <c r="Q399" s="21">
        <f>VLOOKUP(E399,'[2]xxxx edad'!C:E,3,FALSE)</f>
        <v>1</v>
      </c>
      <c r="R399" s="21">
        <f>VLOOKUP(E399,'[2]xxxx edad'!C:F,4,FALSE)</f>
        <v>0</v>
      </c>
      <c r="S399" s="35">
        <f t="shared" si="20"/>
        <v>0</v>
      </c>
      <c r="T399" s="35">
        <v>0</v>
      </c>
      <c r="U399" s="35">
        <v>4</v>
      </c>
      <c r="V399" s="36">
        <v>0</v>
      </c>
      <c r="W399" s="37">
        <v>1</v>
      </c>
      <c r="X399" s="43" t="s">
        <v>1009</v>
      </c>
      <c r="Y399" s="43"/>
      <c r="Z399" s="43"/>
      <c r="AA399" s="43"/>
      <c r="AB399" s="43"/>
    </row>
    <row r="400" spans="1:28" s="6" customFormat="1" x14ac:dyDescent="0.25">
      <c r="A400" s="5" t="s">
        <v>19</v>
      </c>
      <c r="B400" s="18" t="s">
        <v>340</v>
      </c>
      <c r="C400" s="19">
        <v>286568003323</v>
      </c>
      <c r="D400" s="18" t="s">
        <v>477</v>
      </c>
      <c r="E400" s="19">
        <v>286568003366</v>
      </c>
      <c r="F400" s="18" t="s">
        <v>480</v>
      </c>
      <c r="G400" s="35" t="s">
        <v>23</v>
      </c>
      <c r="H400" s="35">
        <f>VLOOKUP(E400,[1]Hoja1!$D:$F,3,FALSE)</f>
        <v>2</v>
      </c>
      <c r="I400" s="35">
        <v>0</v>
      </c>
      <c r="J400" s="35">
        <v>2</v>
      </c>
      <c r="K400" s="21">
        <v>0</v>
      </c>
      <c r="L400" s="35">
        <v>0</v>
      </c>
      <c r="M400" s="35">
        <v>0</v>
      </c>
      <c r="N400" s="21">
        <v>0</v>
      </c>
      <c r="O400" s="21">
        <f t="shared" si="21"/>
        <v>2</v>
      </c>
      <c r="P400" s="21">
        <f>VLOOKUP(E400,'[2]xxxx edad'!C:D,2,FALSE)</f>
        <v>1</v>
      </c>
      <c r="Q400" s="21">
        <f>VLOOKUP(E400,'[2]xxxx edad'!C:E,3,FALSE)</f>
        <v>1</v>
      </c>
      <c r="R400" s="21">
        <f>VLOOKUP(E400,'[2]xxxx edad'!C:F,4,FALSE)</f>
        <v>0</v>
      </c>
      <c r="S400" s="35">
        <f t="shared" si="20"/>
        <v>0</v>
      </c>
      <c r="T400" s="35">
        <v>0</v>
      </c>
      <c r="U400" s="35">
        <v>2</v>
      </c>
      <c r="V400" s="36">
        <v>0</v>
      </c>
      <c r="W400" s="37">
        <v>1</v>
      </c>
      <c r="X400" s="43" t="s">
        <v>1009</v>
      </c>
      <c r="Y400" s="43"/>
      <c r="Z400" s="43"/>
      <c r="AA400" s="43"/>
      <c r="AB400" s="43"/>
    </row>
    <row r="401" spans="1:28" s="6" customFormat="1" x14ac:dyDescent="0.25">
      <c r="A401" s="5" t="s">
        <v>19</v>
      </c>
      <c r="B401" s="18" t="s">
        <v>340</v>
      </c>
      <c r="C401" s="19">
        <v>286568003323</v>
      </c>
      <c r="D401" s="18" t="s">
        <v>477</v>
      </c>
      <c r="E401" s="19">
        <v>286568005415</v>
      </c>
      <c r="F401" s="18" t="s">
        <v>481</v>
      </c>
      <c r="G401" s="35" t="s">
        <v>23</v>
      </c>
      <c r="H401" s="35">
        <f>VLOOKUP(E401,[1]Hoja1!$D:$F,3,FALSE)</f>
        <v>27</v>
      </c>
      <c r="I401" s="35">
        <v>0</v>
      </c>
      <c r="J401" s="35">
        <v>26</v>
      </c>
      <c r="K401" s="21">
        <f>VLOOKUP(E401,[2]VICTIMAS!E:F,2,FALSE)</f>
        <v>1</v>
      </c>
      <c r="L401" s="35">
        <v>0</v>
      </c>
      <c r="M401" s="35">
        <f>VLOOKUP(E401,[2]DISCAPACIDAD!E:F,2,FALSE)</f>
        <v>1</v>
      </c>
      <c r="N401" s="21">
        <v>0</v>
      </c>
      <c r="O401" s="21">
        <f t="shared" si="21"/>
        <v>24</v>
      </c>
      <c r="P401" s="21">
        <v>13</v>
      </c>
      <c r="Q401" s="21">
        <f>VLOOKUP(E401,'[2]xxxx edad'!C:E,3,FALSE)</f>
        <v>11</v>
      </c>
      <c r="R401" s="21">
        <f>VLOOKUP(E401,'[2]xxxx edad'!C:F,4,FALSE)</f>
        <v>2</v>
      </c>
      <c r="S401" s="35">
        <f t="shared" si="20"/>
        <v>0</v>
      </c>
      <c r="T401" s="35">
        <v>0</v>
      </c>
      <c r="U401" s="35">
        <v>26</v>
      </c>
      <c r="V401" s="36">
        <v>0</v>
      </c>
      <c r="W401" s="37">
        <v>1</v>
      </c>
      <c r="X401" s="43"/>
      <c r="Y401" s="43" t="s">
        <v>1009</v>
      </c>
      <c r="Z401" s="43"/>
      <c r="AA401" s="43"/>
      <c r="AB401" s="43"/>
    </row>
    <row r="402" spans="1:28" s="6" customFormat="1" x14ac:dyDescent="0.25">
      <c r="A402" s="5" t="s">
        <v>19</v>
      </c>
      <c r="B402" s="18" t="s">
        <v>340</v>
      </c>
      <c r="C402" s="19">
        <v>286568003323</v>
      </c>
      <c r="D402" s="18" t="s">
        <v>477</v>
      </c>
      <c r="E402" s="19">
        <v>286568005741</v>
      </c>
      <c r="F402" s="18" t="s">
        <v>482</v>
      </c>
      <c r="G402" s="35" t="s">
        <v>23</v>
      </c>
      <c r="H402" s="35">
        <f>VLOOKUP(E402,[1]Hoja1!$D:$F,3,FALSE)</f>
        <v>15</v>
      </c>
      <c r="I402" s="35">
        <v>0</v>
      </c>
      <c r="J402" s="35">
        <v>13</v>
      </c>
      <c r="K402" s="21">
        <f>VLOOKUP(E402,[2]VICTIMAS!E:F,2,FALSE)</f>
        <v>2</v>
      </c>
      <c r="L402" s="35">
        <f>VLOOKUP(E402,[2]INDIGENAS!E:F,2,FALSE)</f>
        <v>2</v>
      </c>
      <c r="M402" s="35">
        <v>0</v>
      </c>
      <c r="N402" s="21">
        <v>0</v>
      </c>
      <c r="O402" s="21">
        <f t="shared" si="21"/>
        <v>9</v>
      </c>
      <c r="P402" s="21">
        <v>1</v>
      </c>
      <c r="Q402" s="21">
        <f>VLOOKUP(E402,'[2]xxxx edad'!C:E,3,FALSE)</f>
        <v>12</v>
      </c>
      <c r="R402" s="21">
        <f>VLOOKUP(E402,'[2]xxxx edad'!C:F,4,FALSE)</f>
        <v>0</v>
      </c>
      <c r="S402" s="35">
        <f t="shared" si="20"/>
        <v>0</v>
      </c>
      <c r="T402" s="35">
        <v>0</v>
      </c>
      <c r="U402" s="35">
        <v>13</v>
      </c>
      <c r="V402" s="36">
        <v>0</v>
      </c>
      <c r="W402" s="37">
        <v>1</v>
      </c>
      <c r="X402" s="43"/>
      <c r="Y402" s="43" t="s">
        <v>1009</v>
      </c>
      <c r="Z402" s="43"/>
      <c r="AA402" s="43"/>
      <c r="AB402" s="43"/>
    </row>
    <row r="403" spans="1:28" s="6" customFormat="1" x14ac:dyDescent="0.25">
      <c r="A403" s="5" t="s">
        <v>19</v>
      </c>
      <c r="B403" s="18" t="s">
        <v>340</v>
      </c>
      <c r="C403" s="19">
        <v>286568003323</v>
      </c>
      <c r="D403" s="18" t="s">
        <v>477</v>
      </c>
      <c r="E403" s="19">
        <v>286568005946</v>
      </c>
      <c r="F403" s="18" t="s">
        <v>483</v>
      </c>
      <c r="G403" s="35" t="s">
        <v>23</v>
      </c>
      <c r="H403" s="35">
        <f>VLOOKUP(E403,[1]Hoja1!$D:$F,3,FALSE)</f>
        <v>21</v>
      </c>
      <c r="I403" s="35">
        <v>0</v>
      </c>
      <c r="J403" s="35">
        <v>17</v>
      </c>
      <c r="K403" s="21">
        <f>VLOOKUP(E403,[2]VICTIMAS!E:F,2,FALSE)</f>
        <v>2</v>
      </c>
      <c r="L403" s="35">
        <v>0</v>
      </c>
      <c r="M403" s="35">
        <v>0</v>
      </c>
      <c r="N403" s="21">
        <v>0</v>
      </c>
      <c r="O403" s="21">
        <f t="shared" si="21"/>
        <v>15</v>
      </c>
      <c r="P403" s="21">
        <f>VLOOKUP(E403,'[2]xxxx edad'!C:D,2,FALSE)</f>
        <v>8</v>
      </c>
      <c r="Q403" s="21">
        <f>VLOOKUP(E403,'[2]xxxx edad'!C:E,3,FALSE)</f>
        <v>9</v>
      </c>
      <c r="R403" s="21">
        <f>VLOOKUP(E403,'[2]xxxx edad'!C:F,4,FALSE)</f>
        <v>0</v>
      </c>
      <c r="S403" s="35">
        <f t="shared" si="20"/>
        <v>0</v>
      </c>
      <c r="T403" s="35">
        <v>0</v>
      </c>
      <c r="U403" s="35">
        <v>17</v>
      </c>
      <c r="V403" s="36">
        <v>0</v>
      </c>
      <c r="W403" s="37">
        <v>1</v>
      </c>
      <c r="X403" s="43"/>
      <c r="Y403" s="43" t="s">
        <v>1009</v>
      </c>
      <c r="Z403" s="43"/>
      <c r="AA403" s="43"/>
      <c r="AB403" s="43"/>
    </row>
    <row r="404" spans="1:28" s="6" customFormat="1" x14ac:dyDescent="0.25">
      <c r="A404" s="5" t="s">
        <v>19</v>
      </c>
      <c r="B404" s="18" t="s">
        <v>340</v>
      </c>
      <c r="C404" s="19">
        <v>286568003323</v>
      </c>
      <c r="D404" s="18" t="s">
        <v>477</v>
      </c>
      <c r="E404" s="19">
        <v>286568060653</v>
      </c>
      <c r="F404" s="18" t="s">
        <v>484</v>
      </c>
      <c r="G404" s="35" t="s">
        <v>23</v>
      </c>
      <c r="H404" s="35">
        <f>VLOOKUP(E404,[1]Hoja1!$D:$F,3,FALSE)</f>
        <v>13</v>
      </c>
      <c r="I404" s="35">
        <v>0</v>
      </c>
      <c r="J404" s="35">
        <v>13</v>
      </c>
      <c r="K404" s="21">
        <v>0</v>
      </c>
      <c r="L404" s="35">
        <v>0</v>
      </c>
      <c r="M404" s="35">
        <v>0</v>
      </c>
      <c r="N404" s="21">
        <v>0</v>
      </c>
      <c r="O404" s="21">
        <f t="shared" si="21"/>
        <v>13</v>
      </c>
      <c r="P404" s="21">
        <f>VLOOKUP(E404,'[2]xxxx edad'!C:D,2,FALSE)</f>
        <v>4</v>
      </c>
      <c r="Q404" s="21">
        <f>VLOOKUP(E404,'[2]xxxx edad'!C:E,3,FALSE)</f>
        <v>9</v>
      </c>
      <c r="R404" s="21">
        <f>VLOOKUP(E404,'[2]xxxx edad'!C:F,4,FALSE)</f>
        <v>0</v>
      </c>
      <c r="S404" s="35">
        <f t="shared" si="20"/>
        <v>0</v>
      </c>
      <c r="T404" s="35">
        <v>0</v>
      </c>
      <c r="U404" s="35">
        <v>13</v>
      </c>
      <c r="V404" s="36">
        <v>0</v>
      </c>
      <c r="W404" s="37">
        <v>1</v>
      </c>
      <c r="X404" s="43"/>
      <c r="Y404" s="43" t="s">
        <v>1009</v>
      </c>
      <c r="Z404" s="43"/>
      <c r="AA404" s="43"/>
      <c r="AB404" s="43"/>
    </row>
    <row r="405" spans="1:28" s="6" customFormat="1" x14ac:dyDescent="0.25">
      <c r="A405" s="5" t="s">
        <v>19</v>
      </c>
      <c r="B405" s="18" t="s">
        <v>340</v>
      </c>
      <c r="C405" s="19">
        <v>286568003323</v>
      </c>
      <c r="D405" s="18" t="s">
        <v>477</v>
      </c>
      <c r="E405" s="19">
        <v>286568060872</v>
      </c>
      <c r="F405" s="18" t="s">
        <v>485</v>
      </c>
      <c r="G405" s="35" t="s">
        <v>23</v>
      </c>
      <c r="H405" s="35">
        <f>VLOOKUP(E405,[1]Hoja1!$D:$F,3,FALSE)</f>
        <v>15</v>
      </c>
      <c r="I405" s="35">
        <v>0</v>
      </c>
      <c r="J405" s="35">
        <v>9</v>
      </c>
      <c r="K405" s="21">
        <f>VLOOKUP(E405,[2]VICTIMAS!E:F,2,FALSE)</f>
        <v>2</v>
      </c>
      <c r="L405" s="35">
        <f>VLOOKUP(E405,[2]INDIGENAS!E:F,2,FALSE)</f>
        <v>1</v>
      </c>
      <c r="M405" s="35">
        <v>0</v>
      </c>
      <c r="N405" s="21">
        <v>0</v>
      </c>
      <c r="O405" s="21">
        <f t="shared" si="21"/>
        <v>6</v>
      </c>
      <c r="P405" s="21">
        <v>4</v>
      </c>
      <c r="Q405" s="21">
        <f>VLOOKUP(E405,'[2]xxxx edad'!C:E,3,FALSE)</f>
        <v>5</v>
      </c>
      <c r="R405" s="21">
        <f>VLOOKUP(E405,'[2]xxxx edad'!C:F,4,FALSE)</f>
        <v>0</v>
      </c>
      <c r="S405" s="35">
        <f t="shared" si="20"/>
        <v>0</v>
      </c>
      <c r="T405" s="35">
        <v>0</v>
      </c>
      <c r="U405" s="35">
        <v>9</v>
      </c>
      <c r="V405" s="36">
        <v>0</v>
      </c>
      <c r="W405" s="37">
        <v>1</v>
      </c>
      <c r="X405" s="43" t="s">
        <v>1009</v>
      </c>
      <c r="Y405" s="43"/>
      <c r="Z405" s="43"/>
      <c r="AA405" s="43"/>
      <c r="AB405" s="43"/>
    </row>
    <row r="406" spans="1:28" s="6" customFormat="1" x14ac:dyDescent="0.25">
      <c r="A406" s="5" t="s">
        <v>19</v>
      </c>
      <c r="B406" s="18" t="s">
        <v>340</v>
      </c>
      <c r="C406" s="19">
        <v>286568003323</v>
      </c>
      <c r="D406" s="18" t="s">
        <v>477</v>
      </c>
      <c r="E406" s="19">
        <v>286568061099</v>
      </c>
      <c r="F406" s="18" t="s">
        <v>486</v>
      </c>
      <c r="G406" s="35" t="s">
        <v>23</v>
      </c>
      <c r="H406" s="35">
        <f>VLOOKUP(E406,[1]Hoja1!$D:$F,3,FALSE)</f>
        <v>31</v>
      </c>
      <c r="I406" s="35">
        <v>0</v>
      </c>
      <c r="J406" s="35">
        <v>26</v>
      </c>
      <c r="K406" s="21">
        <f>VLOOKUP(E406,[2]VICTIMAS!E:F,2,FALSE)</f>
        <v>1</v>
      </c>
      <c r="L406" s="35">
        <f>VLOOKUP(E406,[2]INDIGENAS!E:F,2,FALSE)</f>
        <v>1</v>
      </c>
      <c r="M406" s="35">
        <v>0</v>
      </c>
      <c r="N406" s="21">
        <v>0</v>
      </c>
      <c r="O406" s="21">
        <f t="shared" si="21"/>
        <v>24</v>
      </c>
      <c r="P406" s="21">
        <v>12</v>
      </c>
      <c r="Q406" s="21">
        <f>VLOOKUP(E406,'[2]xxxx edad'!C:E,3,FALSE)</f>
        <v>14</v>
      </c>
      <c r="R406" s="21">
        <f>VLOOKUP(E406,'[2]xxxx edad'!C:F,4,FALSE)</f>
        <v>0</v>
      </c>
      <c r="S406" s="35">
        <f t="shared" si="20"/>
        <v>0</v>
      </c>
      <c r="T406" s="35">
        <v>0</v>
      </c>
      <c r="U406" s="35">
        <v>26</v>
      </c>
      <c r="V406" s="36">
        <v>0</v>
      </c>
      <c r="W406" s="37">
        <v>1</v>
      </c>
      <c r="X406" s="43"/>
      <c r="Y406" s="43" t="s">
        <v>1009</v>
      </c>
      <c r="Z406" s="43"/>
      <c r="AA406" s="43"/>
      <c r="AB406" s="43"/>
    </row>
    <row r="407" spans="1:28" s="6" customFormat="1" x14ac:dyDescent="0.25">
      <c r="A407" s="5" t="s">
        <v>19</v>
      </c>
      <c r="B407" s="18" t="s">
        <v>340</v>
      </c>
      <c r="C407" s="19">
        <v>286568005083</v>
      </c>
      <c r="D407" s="18" t="s">
        <v>487</v>
      </c>
      <c r="E407" s="19">
        <v>286568002815</v>
      </c>
      <c r="F407" s="18" t="s">
        <v>488</v>
      </c>
      <c r="G407" s="35" t="s">
        <v>23</v>
      </c>
      <c r="H407" s="35">
        <f>VLOOKUP(E407,[1]Hoja1!$D:$F,3,FALSE)</f>
        <v>16</v>
      </c>
      <c r="I407" s="35">
        <v>0</v>
      </c>
      <c r="J407" s="35">
        <v>16</v>
      </c>
      <c r="K407" s="21">
        <f>VLOOKUP(E407,[2]VICTIMAS!E:F,2,FALSE)</f>
        <v>1</v>
      </c>
      <c r="L407" s="35">
        <v>0</v>
      </c>
      <c r="M407" s="35">
        <v>0</v>
      </c>
      <c r="N407" s="21">
        <v>0</v>
      </c>
      <c r="O407" s="21">
        <f t="shared" si="21"/>
        <v>15</v>
      </c>
      <c r="P407" s="21">
        <f>VLOOKUP(E407,'[2]xxxx edad'!C:D,2,FALSE)</f>
        <v>5</v>
      </c>
      <c r="Q407" s="21">
        <f>VLOOKUP(E407,'[2]xxxx edad'!C:E,3,FALSE)</f>
        <v>11</v>
      </c>
      <c r="R407" s="21">
        <f>VLOOKUP(E407,'[2]xxxx edad'!C:F,4,FALSE)</f>
        <v>0</v>
      </c>
      <c r="S407" s="35">
        <f t="shared" si="20"/>
        <v>0</v>
      </c>
      <c r="T407" s="35">
        <v>0</v>
      </c>
      <c r="U407" s="35">
        <v>16</v>
      </c>
      <c r="V407" s="36">
        <v>0</v>
      </c>
      <c r="W407" s="37">
        <v>1</v>
      </c>
      <c r="X407" s="43"/>
      <c r="Y407" s="43" t="s">
        <v>1009</v>
      </c>
      <c r="Z407" s="43"/>
      <c r="AA407" s="43"/>
      <c r="AB407" s="43"/>
    </row>
    <row r="408" spans="1:28" s="6" customFormat="1" x14ac:dyDescent="0.25">
      <c r="A408" s="5" t="s">
        <v>19</v>
      </c>
      <c r="B408" s="18" t="s">
        <v>340</v>
      </c>
      <c r="C408" s="19">
        <v>286568005083</v>
      </c>
      <c r="D408" s="18" t="s">
        <v>487</v>
      </c>
      <c r="E408" s="19">
        <v>286568003340</v>
      </c>
      <c r="F408" s="18" t="s">
        <v>489</v>
      </c>
      <c r="G408" s="35" t="s">
        <v>23</v>
      </c>
      <c r="H408" s="35">
        <f>VLOOKUP(E408,[1]Hoja1!$D:$F,3,FALSE)</f>
        <v>10</v>
      </c>
      <c r="I408" s="35">
        <v>0</v>
      </c>
      <c r="J408" s="35">
        <v>9</v>
      </c>
      <c r="K408" s="21">
        <f>VLOOKUP(E408,[2]VICTIMAS!E:F,2,FALSE)</f>
        <v>2</v>
      </c>
      <c r="L408" s="35">
        <f>VLOOKUP(E408,[2]INDIGENAS!E:F,2,FALSE)</f>
        <v>1</v>
      </c>
      <c r="M408" s="35">
        <v>0</v>
      </c>
      <c r="N408" s="21">
        <v>0</v>
      </c>
      <c r="O408" s="21">
        <f t="shared" si="21"/>
        <v>6</v>
      </c>
      <c r="P408" s="21">
        <f>VLOOKUP(E408,'[2]xxxx edad'!C:D,2,FALSE)</f>
        <v>4</v>
      </c>
      <c r="Q408" s="21">
        <f>VLOOKUP(E408,'[2]xxxx edad'!C:E,3,FALSE)</f>
        <v>5</v>
      </c>
      <c r="R408" s="21">
        <f>VLOOKUP(E408,'[2]xxxx edad'!C:F,4,FALSE)</f>
        <v>0</v>
      </c>
      <c r="S408" s="35">
        <f t="shared" si="20"/>
        <v>0</v>
      </c>
      <c r="T408" s="35">
        <v>0</v>
      </c>
      <c r="U408" s="35">
        <v>9</v>
      </c>
      <c r="V408" s="36">
        <v>0</v>
      </c>
      <c r="W408" s="37">
        <v>1</v>
      </c>
      <c r="X408" s="43" t="s">
        <v>1009</v>
      </c>
      <c r="Y408" s="43"/>
      <c r="Z408" s="43"/>
      <c r="AA408" s="43"/>
      <c r="AB408" s="43"/>
    </row>
    <row r="409" spans="1:28" s="6" customFormat="1" x14ac:dyDescent="0.25">
      <c r="A409" s="5" t="s">
        <v>19</v>
      </c>
      <c r="B409" s="18" t="s">
        <v>340</v>
      </c>
      <c r="C409" s="19">
        <v>286568005083</v>
      </c>
      <c r="D409" s="18" t="s">
        <v>487</v>
      </c>
      <c r="E409" s="19">
        <v>286568005083</v>
      </c>
      <c r="F409" s="18" t="s">
        <v>490</v>
      </c>
      <c r="G409" s="35" t="s">
        <v>23</v>
      </c>
      <c r="H409" s="35">
        <f>VLOOKUP(E409,[1]Hoja1!$D:$F,3,FALSE)</f>
        <v>595</v>
      </c>
      <c r="I409" s="35">
        <f>VLOOKUP(E409,[1]Hoja2!$D:$F,3,FALSE)</f>
        <v>595</v>
      </c>
      <c r="J409" s="35">
        <v>595</v>
      </c>
      <c r="K409" s="21">
        <f>VLOOKUP(E409,[2]VICTIMAS!E:F,2,FALSE)</f>
        <v>138</v>
      </c>
      <c r="L409" s="35">
        <f>VLOOKUP(E409,[2]INDIGENAS!E:F,2,FALSE)</f>
        <v>25</v>
      </c>
      <c r="M409" s="35">
        <f>VLOOKUP(E409,[2]DISCAPACIDAD!E:F,2,FALSE)</f>
        <v>5</v>
      </c>
      <c r="N409" s="21">
        <f>VLOOKUP(E409,[2]AFROS!E:F,2,FALSE)</f>
        <v>3</v>
      </c>
      <c r="O409" s="21">
        <f t="shared" si="21"/>
        <v>424</v>
      </c>
      <c r="P409" s="21">
        <f>VLOOKUP(E409,'[2]xxxx edad'!C:D,2,FALSE)</f>
        <v>66</v>
      </c>
      <c r="Q409" s="21">
        <f>VLOOKUP(E409,'[2]xxxx edad'!C:E,3,FALSE)</f>
        <v>256</v>
      </c>
      <c r="R409" s="21">
        <v>273</v>
      </c>
      <c r="S409" s="35">
        <f t="shared" si="20"/>
        <v>595</v>
      </c>
      <c r="T409" s="35">
        <v>0</v>
      </c>
      <c r="U409" s="35">
        <v>0</v>
      </c>
      <c r="V409" s="36">
        <v>0</v>
      </c>
      <c r="W409" s="37">
        <v>5</v>
      </c>
      <c r="X409" s="43"/>
      <c r="Y409" s="43"/>
      <c r="Z409" s="43"/>
      <c r="AA409" s="43"/>
      <c r="AB409" s="43" t="s">
        <v>1009</v>
      </c>
    </row>
    <row r="410" spans="1:28" s="6" customFormat="1" x14ac:dyDescent="0.25">
      <c r="A410" s="5" t="s">
        <v>19</v>
      </c>
      <c r="B410" s="18" t="s">
        <v>340</v>
      </c>
      <c r="C410" s="19">
        <v>286568005083</v>
      </c>
      <c r="D410" s="18" t="s">
        <v>487</v>
      </c>
      <c r="E410" s="19">
        <v>286568005776</v>
      </c>
      <c r="F410" s="18" t="s">
        <v>491</v>
      </c>
      <c r="G410" s="35" t="s">
        <v>23</v>
      </c>
      <c r="H410" s="35">
        <f>VLOOKUP(E410,[1]Hoja1!$D:$F,3,FALSE)</f>
        <v>19</v>
      </c>
      <c r="I410" s="35">
        <v>0</v>
      </c>
      <c r="J410" s="35">
        <v>19</v>
      </c>
      <c r="K410" s="21">
        <f>VLOOKUP(E410,[2]VICTIMAS!E:F,2,FALSE)</f>
        <v>1</v>
      </c>
      <c r="L410" s="35">
        <v>0</v>
      </c>
      <c r="M410" s="35">
        <v>0</v>
      </c>
      <c r="N410" s="21">
        <v>0</v>
      </c>
      <c r="O410" s="21">
        <f t="shared" si="21"/>
        <v>18</v>
      </c>
      <c r="P410" s="21">
        <f>VLOOKUP(E410,'[2]xxxx edad'!C:D,2,FALSE)</f>
        <v>8</v>
      </c>
      <c r="Q410" s="21">
        <f>VLOOKUP(E410,'[2]xxxx edad'!C:E,3,FALSE)</f>
        <v>11</v>
      </c>
      <c r="R410" s="21">
        <f>VLOOKUP(E410,'[2]xxxx edad'!C:F,4,FALSE)</f>
        <v>0</v>
      </c>
      <c r="S410" s="35">
        <f t="shared" si="20"/>
        <v>0</v>
      </c>
      <c r="T410" s="35">
        <v>0</v>
      </c>
      <c r="U410" s="35">
        <v>19</v>
      </c>
      <c r="V410" s="36">
        <v>0</v>
      </c>
      <c r="W410" s="37">
        <v>1</v>
      </c>
      <c r="X410" s="43"/>
      <c r="Y410" s="43" t="s">
        <v>1009</v>
      </c>
      <c r="Z410" s="43"/>
      <c r="AA410" s="43"/>
      <c r="AB410" s="43"/>
    </row>
    <row r="411" spans="1:28" s="6" customFormat="1" x14ac:dyDescent="0.25">
      <c r="A411" s="5" t="s">
        <v>19</v>
      </c>
      <c r="B411" s="18" t="s">
        <v>340</v>
      </c>
      <c r="C411" s="19">
        <v>286568005202</v>
      </c>
      <c r="D411" s="18" t="s">
        <v>492</v>
      </c>
      <c r="E411" s="19">
        <v>286568005202</v>
      </c>
      <c r="F411" s="18" t="s">
        <v>493</v>
      </c>
      <c r="G411" s="35" t="s">
        <v>23</v>
      </c>
      <c r="H411" s="35">
        <f>VLOOKUP(E411,[1]Hoja1!$D:$F,3,FALSE)</f>
        <v>138</v>
      </c>
      <c r="I411" s="35">
        <f>VLOOKUP(E411,[1]Hoja2!$D:$F,3,FALSE)</f>
        <v>138</v>
      </c>
      <c r="J411" s="35">
        <v>138</v>
      </c>
      <c r="K411" s="21">
        <f>VLOOKUP(E411,[2]VICTIMAS!E:F,2,FALSE)</f>
        <v>23</v>
      </c>
      <c r="L411" s="35">
        <f>VLOOKUP(E411,[2]INDIGENAS!E:F,2,FALSE)</f>
        <v>1</v>
      </c>
      <c r="M411" s="35">
        <f>VLOOKUP(E411,[2]DISCAPACIDAD!E:F,2,FALSE)</f>
        <v>4</v>
      </c>
      <c r="N411" s="21">
        <f>VLOOKUP(E411,[2]AFROS!E:F,2,FALSE)</f>
        <v>29</v>
      </c>
      <c r="O411" s="21">
        <f t="shared" si="21"/>
        <v>81</v>
      </c>
      <c r="P411" s="21">
        <f>VLOOKUP(E411,'[2]xxxx edad'!C:D,2,FALSE)</f>
        <v>29</v>
      </c>
      <c r="Q411" s="21">
        <f>VLOOKUP(E411,'[2]xxxx edad'!C:E,3,FALSE)</f>
        <v>43</v>
      </c>
      <c r="R411" s="21">
        <v>66</v>
      </c>
      <c r="S411" s="35">
        <f t="shared" si="20"/>
        <v>138</v>
      </c>
      <c r="T411" s="35">
        <v>0</v>
      </c>
      <c r="U411" s="35">
        <v>0</v>
      </c>
      <c r="V411" s="36">
        <v>0</v>
      </c>
      <c r="W411" s="37">
        <v>2</v>
      </c>
      <c r="X411" s="43"/>
      <c r="Y411" s="43"/>
      <c r="Z411" s="43"/>
      <c r="AA411" s="43" t="s">
        <v>1009</v>
      </c>
      <c r="AB411" s="43"/>
    </row>
    <row r="412" spans="1:28" s="6" customFormat="1" x14ac:dyDescent="0.25">
      <c r="A412" s="5" t="s">
        <v>19</v>
      </c>
      <c r="B412" s="18" t="s">
        <v>340</v>
      </c>
      <c r="C412" s="19">
        <v>286568005202</v>
      </c>
      <c r="D412" s="18" t="s">
        <v>492</v>
      </c>
      <c r="E412" s="19">
        <v>286568005211</v>
      </c>
      <c r="F412" s="18" t="s">
        <v>494</v>
      </c>
      <c r="G412" s="35" t="s">
        <v>23</v>
      </c>
      <c r="H412" s="35">
        <f>VLOOKUP(E412,[1]Hoja1!$D:$F,3,FALSE)</f>
        <v>20</v>
      </c>
      <c r="I412" s="35">
        <v>0</v>
      </c>
      <c r="J412" s="35">
        <v>16</v>
      </c>
      <c r="K412" s="21">
        <f>VLOOKUP(E412,[2]VICTIMAS!E:F,2,FALSE)</f>
        <v>1</v>
      </c>
      <c r="L412" s="35">
        <v>0</v>
      </c>
      <c r="M412" s="35">
        <v>0</v>
      </c>
      <c r="N412" s="21">
        <f>VLOOKUP(E412,[2]AFROS!E:F,2,FALSE)</f>
        <v>3</v>
      </c>
      <c r="O412" s="21">
        <f t="shared" si="21"/>
        <v>12</v>
      </c>
      <c r="P412" s="21">
        <v>7</v>
      </c>
      <c r="Q412" s="21">
        <f>VLOOKUP(E412,'[2]xxxx edad'!C:E,3,FALSE)</f>
        <v>9</v>
      </c>
      <c r="R412" s="21">
        <f>VLOOKUP(E412,'[2]xxxx edad'!C:F,4,FALSE)</f>
        <v>0</v>
      </c>
      <c r="S412" s="35">
        <f t="shared" si="20"/>
        <v>0</v>
      </c>
      <c r="T412" s="35">
        <v>0</v>
      </c>
      <c r="U412" s="35">
        <v>16</v>
      </c>
      <c r="V412" s="36">
        <v>0</v>
      </c>
      <c r="W412" s="37">
        <v>1</v>
      </c>
      <c r="X412" s="43"/>
      <c r="Y412" s="43" t="s">
        <v>1009</v>
      </c>
      <c r="Z412" s="43"/>
      <c r="AA412" s="43"/>
      <c r="AB412" s="43"/>
    </row>
    <row r="413" spans="1:28" s="6" customFormat="1" x14ac:dyDescent="0.25">
      <c r="A413" s="5" t="s">
        <v>19</v>
      </c>
      <c r="B413" s="18" t="s">
        <v>340</v>
      </c>
      <c r="C413" s="19">
        <v>286568005610</v>
      </c>
      <c r="D413" s="18" t="s">
        <v>495</v>
      </c>
      <c r="E413" s="19">
        <v>286568003111</v>
      </c>
      <c r="F413" s="18" t="s">
        <v>496</v>
      </c>
      <c r="G413" s="35" t="s">
        <v>23</v>
      </c>
      <c r="H413" s="35">
        <f>VLOOKUP(E413,[1]Hoja1!$D:$F,3,FALSE)</f>
        <v>24</v>
      </c>
      <c r="I413" s="35">
        <v>0</v>
      </c>
      <c r="J413" s="35">
        <v>24</v>
      </c>
      <c r="K413" s="21">
        <v>0</v>
      </c>
      <c r="L413" s="35">
        <v>0</v>
      </c>
      <c r="M413" s="35">
        <v>0</v>
      </c>
      <c r="N413" s="21">
        <v>0</v>
      </c>
      <c r="O413" s="21">
        <f t="shared" si="21"/>
        <v>24</v>
      </c>
      <c r="P413" s="21">
        <f>VLOOKUP(E413,'[2]xxxx edad'!C:D,2,FALSE)</f>
        <v>8</v>
      </c>
      <c r="Q413" s="21">
        <f>VLOOKUP(E413,'[2]xxxx edad'!C:E,3,FALSE)</f>
        <v>16</v>
      </c>
      <c r="R413" s="21">
        <f>VLOOKUP(E413,'[2]xxxx edad'!C:F,4,FALSE)</f>
        <v>0</v>
      </c>
      <c r="S413" s="35">
        <f t="shared" si="20"/>
        <v>0</v>
      </c>
      <c r="T413" s="35">
        <v>0</v>
      </c>
      <c r="U413" s="35">
        <v>24</v>
      </c>
      <c r="V413" s="36">
        <v>0</v>
      </c>
      <c r="W413" s="37">
        <v>1</v>
      </c>
      <c r="X413" s="43"/>
      <c r="Y413" s="43" t="s">
        <v>1009</v>
      </c>
      <c r="Z413" s="43"/>
      <c r="AA413" s="43"/>
      <c r="AB413" s="43"/>
    </row>
    <row r="414" spans="1:28" s="6" customFormat="1" x14ac:dyDescent="0.25">
      <c r="A414" s="5" t="s">
        <v>19</v>
      </c>
      <c r="B414" s="18" t="s">
        <v>340</v>
      </c>
      <c r="C414" s="19">
        <v>286568005610</v>
      </c>
      <c r="D414" s="18" t="s">
        <v>495</v>
      </c>
      <c r="E414" s="19">
        <v>286568004851</v>
      </c>
      <c r="F414" s="18" t="s">
        <v>62</v>
      </c>
      <c r="G414" s="35" t="s">
        <v>23</v>
      </c>
      <c r="H414" s="35">
        <f>VLOOKUP(E414,[1]Hoja1!$D:$F,3,FALSE)</f>
        <v>15</v>
      </c>
      <c r="I414" s="35">
        <v>0</v>
      </c>
      <c r="J414" s="35">
        <v>15</v>
      </c>
      <c r="K414" s="21">
        <f>VLOOKUP(E414,[2]VICTIMAS!E:F,2,FALSE)</f>
        <v>1</v>
      </c>
      <c r="L414" s="35">
        <v>0</v>
      </c>
      <c r="M414" s="35">
        <v>0</v>
      </c>
      <c r="N414" s="21">
        <v>0</v>
      </c>
      <c r="O414" s="21">
        <f t="shared" si="21"/>
        <v>14</v>
      </c>
      <c r="P414" s="21">
        <f>VLOOKUP(E414,'[2]xxxx edad'!C:D,2,FALSE)</f>
        <v>8</v>
      </c>
      <c r="Q414" s="21">
        <v>7</v>
      </c>
      <c r="R414" s="21">
        <f>VLOOKUP(E414,'[2]xxxx edad'!C:F,4,FALSE)</f>
        <v>0</v>
      </c>
      <c r="S414" s="35">
        <f t="shared" si="20"/>
        <v>0</v>
      </c>
      <c r="T414" s="35">
        <v>0</v>
      </c>
      <c r="U414" s="35">
        <v>15</v>
      </c>
      <c r="V414" s="36">
        <v>0</v>
      </c>
      <c r="W414" s="37">
        <v>1</v>
      </c>
      <c r="X414" s="43"/>
      <c r="Y414" s="43" t="s">
        <v>1009</v>
      </c>
      <c r="Z414" s="43"/>
      <c r="AA414" s="43"/>
      <c r="AB414" s="43"/>
    </row>
    <row r="415" spans="1:28" s="6" customFormat="1" x14ac:dyDescent="0.25">
      <c r="A415" s="5" t="s">
        <v>19</v>
      </c>
      <c r="B415" s="18" t="s">
        <v>340</v>
      </c>
      <c r="C415" s="19">
        <v>286568005610</v>
      </c>
      <c r="D415" s="18" t="s">
        <v>495</v>
      </c>
      <c r="E415" s="19">
        <v>286568005610</v>
      </c>
      <c r="F415" s="18" t="s">
        <v>497</v>
      </c>
      <c r="G415" s="35" t="s">
        <v>23</v>
      </c>
      <c r="H415" s="35">
        <f>VLOOKUP(E415,[1]Hoja1!$D:$F,3,FALSE)</f>
        <v>221</v>
      </c>
      <c r="I415" s="35">
        <f>VLOOKUP(E415,[1]Hoja2!$D:$F,3,FALSE)</f>
        <v>221</v>
      </c>
      <c r="J415" s="35">
        <v>221</v>
      </c>
      <c r="K415" s="21">
        <f>VLOOKUP(E415,[2]VICTIMAS!E:F,2,FALSE)</f>
        <v>29</v>
      </c>
      <c r="L415" s="35">
        <f>VLOOKUP(E415,[2]INDIGENAS!E:F,2,FALSE)</f>
        <v>3</v>
      </c>
      <c r="M415" s="35">
        <f>VLOOKUP(E415,[2]DISCAPACIDAD!E:F,2,FALSE)</f>
        <v>1</v>
      </c>
      <c r="N415" s="21">
        <v>0</v>
      </c>
      <c r="O415" s="21">
        <f t="shared" si="21"/>
        <v>188</v>
      </c>
      <c r="P415" s="21">
        <f>VLOOKUP(E415,'[2]xxxx edad'!C:D,2,FALSE)</f>
        <v>33</v>
      </c>
      <c r="Q415" s="21">
        <v>78</v>
      </c>
      <c r="R415" s="21">
        <v>110</v>
      </c>
      <c r="S415" s="35">
        <f t="shared" si="20"/>
        <v>221</v>
      </c>
      <c r="T415" s="35">
        <v>0</v>
      </c>
      <c r="U415" s="35">
        <v>0</v>
      </c>
      <c r="V415" s="36">
        <v>0</v>
      </c>
      <c r="W415" s="37">
        <v>3</v>
      </c>
      <c r="X415" s="43"/>
      <c r="Y415" s="43"/>
      <c r="Z415" s="43"/>
      <c r="AA415" s="43" t="s">
        <v>1009</v>
      </c>
      <c r="AB415" s="43"/>
    </row>
    <row r="416" spans="1:28" s="6" customFormat="1" x14ac:dyDescent="0.25">
      <c r="A416" s="5" t="s">
        <v>19</v>
      </c>
      <c r="B416" s="18" t="s">
        <v>340</v>
      </c>
      <c r="C416" s="19">
        <v>286568005610</v>
      </c>
      <c r="D416" s="18" t="s">
        <v>495</v>
      </c>
      <c r="E416" s="19">
        <v>286568005814</v>
      </c>
      <c r="F416" s="18" t="s">
        <v>498</v>
      </c>
      <c r="G416" s="35" t="s">
        <v>23</v>
      </c>
      <c r="H416" s="35">
        <f>VLOOKUP(E416,[1]Hoja1!$D:$F,3,FALSE)</f>
        <v>44</v>
      </c>
      <c r="I416" s="35">
        <v>0</v>
      </c>
      <c r="J416" s="35">
        <v>42</v>
      </c>
      <c r="K416" s="21">
        <f>VLOOKUP(E416,[2]VICTIMAS!E:F,2,FALSE)</f>
        <v>4</v>
      </c>
      <c r="L416" s="35">
        <f>VLOOKUP(E416,[2]INDIGENAS!E:F,2,FALSE)</f>
        <v>1</v>
      </c>
      <c r="M416" s="35">
        <f>VLOOKUP(E416,[2]DISCAPACIDAD!E:F,2,FALSE)</f>
        <v>1</v>
      </c>
      <c r="N416" s="21">
        <v>0</v>
      </c>
      <c r="O416" s="21">
        <f t="shared" si="21"/>
        <v>36</v>
      </c>
      <c r="P416" s="21">
        <f>VLOOKUP(E416,'[2]xxxx edad'!C:D,2,FALSE)</f>
        <v>15</v>
      </c>
      <c r="Q416" s="21">
        <f>VLOOKUP(E416,'[2]xxxx edad'!C:E,3,FALSE)</f>
        <v>24</v>
      </c>
      <c r="R416" s="21">
        <v>3</v>
      </c>
      <c r="S416" s="35">
        <f t="shared" si="20"/>
        <v>0</v>
      </c>
      <c r="T416" s="35">
        <v>0</v>
      </c>
      <c r="U416" s="35">
        <v>42</v>
      </c>
      <c r="V416" s="36">
        <v>0</v>
      </c>
      <c r="W416" s="37">
        <v>1</v>
      </c>
      <c r="X416" s="43"/>
      <c r="Y416" s="43" t="s">
        <v>1009</v>
      </c>
      <c r="Z416" s="43"/>
      <c r="AA416" s="43"/>
      <c r="AB416" s="43"/>
    </row>
    <row r="417" spans="1:28" s="6" customFormat="1" x14ac:dyDescent="0.25">
      <c r="A417" s="5" t="s">
        <v>19</v>
      </c>
      <c r="B417" s="18" t="s">
        <v>340</v>
      </c>
      <c r="C417" s="19">
        <v>286568005610</v>
      </c>
      <c r="D417" s="18" t="s">
        <v>495</v>
      </c>
      <c r="E417" s="19">
        <v>286568060548</v>
      </c>
      <c r="F417" s="18" t="s">
        <v>499</v>
      </c>
      <c r="G417" s="35" t="s">
        <v>23</v>
      </c>
      <c r="H417" s="35">
        <f>VLOOKUP(E417,[1]Hoja1!$D:$F,3,FALSE)</f>
        <v>11</v>
      </c>
      <c r="I417" s="35">
        <v>0</v>
      </c>
      <c r="J417" s="35">
        <v>11</v>
      </c>
      <c r="K417" s="21">
        <v>0</v>
      </c>
      <c r="L417" s="35">
        <v>0</v>
      </c>
      <c r="M417" s="35">
        <v>0</v>
      </c>
      <c r="N417" s="21">
        <v>0</v>
      </c>
      <c r="O417" s="21">
        <f t="shared" si="21"/>
        <v>11</v>
      </c>
      <c r="P417" s="21">
        <f>VLOOKUP(E417,'[2]xxxx edad'!C:D,2,FALSE)</f>
        <v>4</v>
      </c>
      <c r="Q417" s="21">
        <f>VLOOKUP(E417,'[2]xxxx edad'!C:E,3,FALSE)</f>
        <v>6</v>
      </c>
      <c r="R417" s="21">
        <f>VLOOKUP(E417,'[2]xxxx edad'!C:F,4,FALSE)</f>
        <v>1</v>
      </c>
      <c r="S417" s="35">
        <f t="shared" si="20"/>
        <v>0</v>
      </c>
      <c r="T417" s="35">
        <v>0</v>
      </c>
      <c r="U417" s="35">
        <v>11</v>
      </c>
      <c r="V417" s="36">
        <v>0</v>
      </c>
      <c r="W417" s="37">
        <v>1</v>
      </c>
      <c r="X417" s="43"/>
      <c r="Y417" s="43" t="s">
        <v>1009</v>
      </c>
      <c r="Z417" s="43"/>
      <c r="AA417" s="43"/>
      <c r="AB417" s="43"/>
    </row>
    <row r="418" spans="1:28" s="6" customFormat="1" x14ac:dyDescent="0.25">
      <c r="A418" s="5" t="s">
        <v>19</v>
      </c>
      <c r="B418" s="18" t="s">
        <v>340</v>
      </c>
      <c r="C418" s="19">
        <v>486568005686</v>
      </c>
      <c r="D418" s="18" t="s">
        <v>500</v>
      </c>
      <c r="E418" s="19">
        <v>286568000073</v>
      </c>
      <c r="F418" s="18" t="s">
        <v>501</v>
      </c>
      <c r="G418" s="35" t="s">
        <v>23</v>
      </c>
      <c r="H418" s="35">
        <f>VLOOKUP(E418,[1]Hoja1!$D:$F,3,FALSE)</f>
        <v>16</v>
      </c>
      <c r="I418" s="35">
        <v>0</v>
      </c>
      <c r="J418" s="35">
        <v>16</v>
      </c>
      <c r="K418" s="21">
        <f>VLOOKUP(E418,[2]VICTIMAS!E:F,2,FALSE)</f>
        <v>3</v>
      </c>
      <c r="L418" s="35">
        <v>0</v>
      </c>
      <c r="M418" s="35">
        <v>0</v>
      </c>
      <c r="N418" s="21">
        <v>0</v>
      </c>
      <c r="O418" s="21">
        <f t="shared" si="21"/>
        <v>13</v>
      </c>
      <c r="P418" s="21">
        <f>VLOOKUP(E418,'[2]xxxx edad'!C:D,2,FALSE)</f>
        <v>5</v>
      </c>
      <c r="Q418" s="21">
        <f>VLOOKUP(E418,'[2]xxxx edad'!C:E,3,FALSE)</f>
        <v>10</v>
      </c>
      <c r="R418" s="21">
        <f>VLOOKUP(E418,'[2]xxxx edad'!C:F,4,FALSE)</f>
        <v>1</v>
      </c>
      <c r="S418" s="35">
        <f t="shared" si="20"/>
        <v>0</v>
      </c>
      <c r="T418" s="35">
        <v>0</v>
      </c>
      <c r="U418" s="35">
        <v>16</v>
      </c>
      <c r="V418" s="36">
        <v>0</v>
      </c>
      <c r="W418" s="37">
        <v>1</v>
      </c>
      <c r="X418" s="43"/>
      <c r="Y418" s="43" t="s">
        <v>1009</v>
      </c>
      <c r="Z418" s="43"/>
      <c r="AA418" s="43"/>
      <c r="AB418" s="43"/>
    </row>
    <row r="419" spans="1:28" s="6" customFormat="1" x14ac:dyDescent="0.25">
      <c r="A419" s="5" t="s">
        <v>19</v>
      </c>
      <c r="B419" s="18" t="s">
        <v>340</v>
      </c>
      <c r="C419" s="19">
        <v>486568005686</v>
      </c>
      <c r="D419" s="18" t="s">
        <v>500</v>
      </c>
      <c r="E419" s="19">
        <v>286568003871</v>
      </c>
      <c r="F419" s="18" t="s">
        <v>502</v>
      </c>
      <c r="G419" s="35" t="s">
        <v>23</v>
      </c>
      <c r="H419" s="35">
        <f>VLOOKUP(E419,[1]Hoja1!$D:$F,3,FALSE)</f>
        <v>37</v>
      </c>
      <c r="I419" s="35">
        <v>0</v>
      </c>
      <c r="J419" s="35">
        <v>34</v>
      </c>
      <c r="K419" s="21">
        <f>VLOOKUP(E419,[2]VICTIMAS!E:F,2,FALSE)</f>
        <v>1</v>
      </c>
      <c r="L419" s="35">
        <v>0</v>
      </c>
      <c r="M419" s="35">
        <v>0</v>
      </c>
      <c r="N419" s="21">
        <f>VLOOKUP(E419,[2]AFROS!E:F,2,FALSE)</f>
        <v>4</v>
      </c>
      <c r="O419" s="21">
        <f t="shared" si="21"/>
        <v>29</v>
      </c>
      <c r="P419" s="21">
        <v>17</v>
      </c>
      <c r="Q419" s="21">
        <f>VLOOKUP(E419,'[2]xxxx edad'!C:E,3,FALSE)</f>
        <v>17</v>
      </c>
      <c r="R419" s="21">
        <f>VLOOKUP(E419,'[2]xxxx edad'!C:F,4,FALSE)</f>
        <v>0</v>
      </c>
      <c r="S419" s="35">
        <f t="shared" si="20"/>
        <v>0</v>
      </c>
      <c r="T419" s="35">
        <v>0</v>
      </c>
      <c r="U419" s="35">
        <v>34</v>
      </c>
      <c r="V419" s="36">
        <v>0</v>
      </c>
      <c r="W419" s="37">
        <v>1</v>
      </c>
      <c r="X419" s="43"/>
      <c r="Y419" s="43" t="s">
        <v>1009</v>
      </c>
      <c r="Z419" s="43"/>
      <c r="AA419" s="43"/>
      <c r="AB419" s="43"/>
    </row>
    <row r="420" spans="1:28" s="6" customFormat="1" x14ac:dyDescent="0.25">
      <c r="A420" s="5" t="s">
        <v>19</v>
      </c>
      <c r="B420" s="18" t="s">
        <v>340</v>
      </c>
      <c r="C420" s="19">
        <v>486568005686</v>
      </c>
      <c r="D420" s="18" t="s">
        <v>500</v>
      </c>
      <c r="E420" s="19">
        <v>286568005458</v>
      </c>
      <c r="F420" s="18" t="s">
        <v>182</v>
      </c>
      <c r="G420" s="35" t="s">
        <v>23</v>
      </c>
      <c r="H420" s="35">
        <f>VLOOKUP(E420,[1]Hoja1!$D:$F,3,FALSE)</f>
        <v>16</v>
      </c>
      <c r="I420" s="35">
        <v>0</v>
      </c>
      <c r="J420" s="35">
        <v>13</v>
      </c>
      <c r="K420" s="21">
        <f>VLOOKUP(E420,[2]VICTIMAS!E:F,2,FALSE)</f>
        <v>5</v>
      </c>
      <c r="L420" s="35">
        <f>VLOOKUP(E420,[2]INDIGENAS!E:F,2,FALSE)</f>
        <v>1</v>
      </c>
      <c r="M420" s="35">
        <v>0</v>
      </c>
      <c r="N420" s="21">
        <v>0</v>
      </c>
      <c r="O420" s="21">
        <f t="shared" si="21"/>
        <v>7</v>
      </c>
      <c r="P420" s="21">
        <v>7</v>
      </c>
      <c r="Q420" s="21">
        <f>VLOOKUP(E420,'[2]xxxx edad'!C:E,3,FALSE)</f>
        <v>6</v>
      </c>
      <c r="R420" s="21">
        <f>VLOOKUP(E420,'[2]xxxx edad'!C:F,4,FALSE)</f>
        <v>0</v>
      </c>
      <c r="S420" s="35">
        <f t="shared" si="20"/>
        <v>0</v>
      </c>
      <c r="T420" s="35">
        <v>0</v>
      </c>
      <c r="U420" s="35">
        <v>13</v>
      </c>
      <c r="V420" s="36">
        <v>0</v>
      </c>
      <c r="W420" s="37">
        <v>1</v>
      </c>
      <c r="X420" s="43"/>
      <c r="Y420" s="43" t="s">
        <v>1009</v>
      </c>
      <c r="Z420" s="43"/>
      <c r="AA420" s="43"/>
      <c r="AB420" s="43"/>
    </row>
    <row r="421" spans="1:28" s="6" customFormat="1" x14ac:dyDescent="0.25">
      <c r="A421" s="5" t="s">
        <v>19</v>
      </c>
      <c r="B421" s="18" t="s">
        <v>340</v>
      </c>
      <c r="C421" s="19">
        <v>486568005686</v>
      </c>
      <c r="D421" s="18" t="s">
        <v>500</v>
      </c>
      <c r="E421" s="19">
        <v>286568005709</v>
      </c>
      <c r="F421" s="18" t="s">
        <v>503</v>
      </c>
      <c r="G421" s="35" t="s">
        <v>23</v>
      </c>
      <c r="H421" s="35">
        <f>VLOOKUP(E421,[1]Hoja1!$D:$F,3,FALSE)</f>
        <v>15</v>
      </c>
      <c r="I421" s="35">
        <v>0</v>
      </c>
      <c r="J421" s="35">
        <v>15</v>
      </c>
      <c r="K421" s="21">
        <f>VLOOKUP(E421,[2]VICTIMAS!E:F,2,FALSE)</f>
        <v>1</v>
      </c>
      <c r="L421" s="35">
        <v>0</v>
      </c>
      <c r="M421" s="35">
        <v>0</v>
      </c>
      <c r="N421" s="21">
        <v>0</v>
      </c>
      <c r="O421" s="21">
        <f t="shared" si="21"/>
        <v>14</v>
      </c>
      <c r="P421" s="21">
        <f>VLOOKUP(E421,'[2]xxxx edad'!C:D,2,FALSE)</f>
        <v>10</v>
      </c>
      <c r="Q421" s="21">
        <f>VLOOKUP(E421,'[2]xxxx edad'!C:E,3,FALSE)</f>
        <v>5</v>
      </c>
      <c r="R421" s="21">
        <f>VLOOKUP(E421,'[2]xxxx edad'!C:F,4,FALSE)</f>
        <v>0</v>
      </c>
      <c r="S421" s="35">
        <f t="shared" si="20"/>
        <v>0</v>
      </c>
      <c r="T421" s="35">
        <v>0</v>
      </c>
      <c r="U421" s="35">
        <v>15</v>
      </c>
      <c r="V421" s="36">
        <v>0</v>
      </c>
      <c r="W421" s="37">
        <v>1</v>
      </c>
      <c r="X421" s="43"/>
      <c r="Y421" s="43" t="s">
        <v>1009</v>
      </c>
      <c r="Z421" s="43"/>
      <c r="AA421" s="43"/>
      <c r="AB421" s="43"/>
    </row>
    <row r="422" spans="1:28" s="6" customFormat="1" x14ac:dyDescent="0.25">
      <c r="A422" s="5" t="s">
        <v>19</v>
      </c>
      <c r="B422" s="18" t="s">
        <v>340</v>
      </c>
      <c r="C422" s="19">
        <v>486568005686</v>
      </c>
      <c r="D422" s="18" t="s">
        <v>500</v>
      </c>
      <c r="E422" s="19">
        <v>286568005806</v>
      </c>
      <c r="F422" s="18" t="s">
        <v>319</v>
      </c>
      <c r="G422" s="35" t="s">
        <v>23</v>
      </c>
      <c r="H422" s="35">
        <f>VLOOKUP(E422,[1]Hoja1!$D:$F,3,FALSE)</f>
        <v>27</v>
      </c>
      <c r="I422" s="35">
        <v>0</v>
      </c>
      <c r="J422" s="35">
        <v>18</v>
      </c>
      <c r="K422" s="21">
        <f>VLOOKUP(E422,[2]VICTIMAS!E:F,2,FALSE)</f>
        <v>1</v>
      </c>
      <c r="L422" s="35">
        <f>VLOOKUP(E422,[2]INDIGENAS!E:F,2,FALSE)</f>
        <v>2</v>
      </c>
      <c r="M422" s="35">
        <v>0</v>
      </c>
      <c r="N422" s="21">
        <v>0</v>
      </c>
      <c r="O422" s="21">
        <f t="shared" si="21"/>
        <v>15</v>
      </c>
      <c r="P422" s="21">
        <v>6</v>
      </c>
      <c r="Q422" s="21">
        <f>VLOOKUP(E422,'[2]xxxx edad'!C:E,3,FALSE)</f>
        <v>11</v>
      </c>
      <c r="R422" s="21">
        <f>VLOOKUP(E422,'[2]xxxx edad'!C:F,4,FALSE)</f>
        <v>1</v>
      </c>
      <c r="S422" s="35">
        <f t="shared" si="20"/>
        <v>0</v>
      </c>
      <c r="T422" s="35">
        <v>0</v>
      </c>
      <c r="U422" s="35">
        <v>18</v>
      </c>
      <c r="V422" s="36">
        <v>0</v>
      </c>
      <c r="W422" s="37">
        <v>1</v>
      </c>
      <c r="X422" s="43"/>
      <c r="Y422" s="43" t="s">
        <v>1009</v>
      </c>
      <c r="Z422" s="43"/>
      <c r="AA422" s="43"/>
      <c r="AB422" s="43"/>
    </row>
    <row r="423" spans="1:28" s="6" customFormat="1" x14ac:dyDescent="0.25">
      <c r="A423" s="5" t="s">
        <v>19</v>
      </c>
      <c r="B423" s="18" t="s">
        <v>340</v>
      </c>
      <c r="C423" s="19">
        <v>486568005686</v>
      </c>
      <c r="D423" s="18" t="s">
        <v>500</v>
      </c>
      <c r="E423" s="19">
        <v>286568060937</v>
      </c>
      <c r="F423" s="18" t="s">
        <v>504</v>
      </c>
      <c r="G423" s="35" t="s">
        <v>23</v>
      </c>
      <c r="H423" s="35">
        <f>VLOOKUP(E423,[1]Hoja1!$D:$F,3,FALSE)</f>
        <v>11</v>
      </c>
      <c r="I423" s="35">
        <v>0</v>
      </c>
      <c r="J423" s="35">
        <v>11</v>
      </c>
      <c r="K423" s="21">
        <f>VLOOKUP(E423,[2]VICTIMAS!E:F,2,FALSE)</f>
        <v>1</v>
      </c>
      <c r="L423" s="35">
        <v>0</v>
      </c>
      <c r="M423" s="35">
        <v>0</v>
      </c>
      <c r="N423" s="21">
        <v>0</v>
      </c>
      <c r="O423" s="21">
        <f t="shared" si="21"/>
        <v>10</v>
      </c>
      <c r="P423" s="21">
        <f>VLOOKUP(E423,'[2]xxxx edad'!C:D,2,FALSE)</f>
        <v>4</v>
      </c>
      <c r="Q423" s="21">
        <f>VLOOKUP(E423,'[2]xxxx edad'!C:E,3,FALSE)</f>
        <v>5</v>
      </c>
      <c r="R423" s="21">
        <f>VLOOKUP(E423,'[2]xxxx edad'!C:F,4,FALSE)</f>
        <v>2</v>
      </c>
      <c r="S423" s="35">
        <f t="shared" si="20"/>
        <v>0</v>
      </c>
      <c r="T423" s="35">
        <v>0</v>
      </c>
      <c r="U423" s="35">
        <v>11</v>
      </c>
      <c r="V423" s="36">
        <v>0</v>
      </c>
      <c r="W423" s="37">
        <v>1</v>
      </c>
      <c r="X423" s="43"/>
      <c r="Y423" s="43" t="s">
        <v>1009</v>
      </c>
      <c r="Z423" s="43"/>
      <c r="AA423" s="43"/>
      <c r="AB423" s="43"/>
    </row>
    <row r="424" spans="1:28" s="6" customFormat="1" x14ac:dyDescent="0.25">
      <c r="A424" s="5" t="s">
        <v>19</v>
      </c>
      <c r="B424" s="18" t="s">
        <v>340</v>
      </c>
      <c r="C424" s="19">
        <v>486568005686</v>
      </c>
      <c r="D424" s="18" t="s">
        <v>500</v>
      </c>
      <c r="E424" s="19">
        <v>286568061170</v>
      </c>
      <c r="F424" s="18" t="s">
        <v>505</v>
      </c>
      <c r="G424" s="35" t="s">
        <v>23</v>
      </c>
      <c r="H424" s="35">
        <f>VLOOKUP(E424,[1]Hoja1!$D:$F,3,FALSE)</f>
        <v>3</v>
      </c>
      <c r="I424" s="35">
        <v>0</v>
      </c>
      <c r="J424" s="35">
        <v>3</v>
      </c>
      <c r="K424" s="21">
        <v>0</v>
      </c>
      <c r="L424" s="35">
        <v>0</v>
      </c>
      <c r="M424" s="35">
        <v>0</v>
      </c>
      <c r="N424" s="21">
        <v>0</v>
      </c>
      <c r="O424" s="21">
        <f t="shared" si="21"/>
        <v>3</v>
      </c>
      <c r="P424" s="21">
        <f>VLOOKUP(E424,'[2]xxxx edad'!C:D,2,FALSE)</f>
        <v>1</v>
      </c>
      <c r="Q424" s="21">
        <f>VLOOKUP(E424,'[2]xxxx edad'!C:E,3,FALSE)</f>
        <v>2</v>
      </c>
      <c r="R424" s="21">
        <f>VLOOKUP(E424,'[2]xxxx edad'!C:F,4,FALSE)</f>
        <v>0</v>
      </c>
      <c r="S424" s="35">
        <f t="shared" si="20"/>
        <v>0</v>
      </c>
      <c r="T424" s="35">
        <v>0</v>
      </c>
      <c r="U424" s="35">
        <v>3</v>
      </c>
      <c r="V424" s="36">
        <v>0</v>
      </c>
      <c r="W424" s="37">
        <v>1</v>
      </c>
      <c r="X424" s="43" t="s">
        <v>1009</v>
      </c>
      <c r="Y424" s="43"/>
      <c r="Z424" s="43"/>
      <c r="AA424" s="43"/>
      <c r="AB424" s="43"/>
    </row>
    <row r="425" spans="1:28" s="6" customFormat="1" x14ac:dyDescent="0.25">
      <c r="A425" s="5" t="s">
        <v>19</v>
      </c>
      <c r="B425" s="18" t="s">
        <v>340</v>
      </c>
      <c r="C425" s="19">
        <v>486568005686</v>
      </c>
      <c r="D425" s="18" t="s">
        <v>500</v>
      </c>
      <c r="E425" s="19">
        <v>486568005686</v>
      </c>
      <c r="F425" s="18" t="s">
        <v>506</v>
      </c>
      <c r="G425" s="35" t="s">
        <v>23</v>
      </c>
      <c r="H425" s="35">
        <f>VLOOKUP(E425,[1]Hoja1!$D:$F,3,FALSE)</f>
        <v>186</v>
      </c>
      <c r="I425" s="35">
        <f>VLOOKUP(E425,[1]Hoja2!$D:$F,3,FALSE)</f>
        <v>186</v>
      </c>
      <c r="J425" s="35">
        <v>186</v>
      </c>
      <c r="K425" s="21">
        <f>VLOOKUP(E425,[2]VICTIMAS!E:F,2,FALSE)</f>
        <v>17</v>
      </c>
      <c r="L425" s="35">
        <f>VLOOKUP(E425,[2]INDIGENAS!E:F,2,FALSE)</f>
        <v>13</v>
      </c>
      <c r="M425" s="35">
        <f>VLOOKUP(E425,[2]DISCAPACIDAD!E:F,2,FALSE)</f>
        <v>2</v>
      </c>
      <c r="N425" s="21">
        <f>VLOOKUP(E425,[2]AFROS!E:F,2,FALSE)</f>
        <v>6</v>
      </c>
      <c r="O425" s="21">
        <f t="shared" si="21"/>
        <v>148</v>
      </c>
      <c r="P425" s="21">
        <f>VLOOKUP(E425,'[2]xxxx edad'!C:D,2,FALSE)</f>
        <v>34</v>
      </c>
      <c r="Q425" s="21">
        <f>VLOOKUP(E425,'[2]xxxx edad'!C:E,3,FALSE)</f>
        <v>84</v>
      </c>
      <c r="R425" s="21">
        <f>VLOOKUP(E425,'[2]xxxx edad'!C:F,4,FALSE)</f>
        <v>68</v>
      </c>
      <c r="S425" s="35">
        <f t="shared" si="20"/>
        <v>186</v>
      </c>
      <c r="T425" s="35">
        <v>0</v>
      </c>
      <c r="U425" s="35">
        <v>0</v>
      </c>
      <c r="V425" s="36">
        <v>0</v>
      </c>
      <c r="W425" s="37">
        <v>3</v>
      </c>
      <c r="X425" s="43"/>
      <c r="Y425" s="43"/>
      <c r="Z425" s="43"/>
      <c r="AA425" s="43" t="s">
        <v>1009</v>
      </c>
      <c r="AB425" s="43"/>
    </row>
    <row r="426" spans="1:28" s="6" customFormat="1" x14ac:dyDescent="0.25">
      <c r="A426" s="5" t="s">
        <v>19</v>
      </c>
      <c r="B426" s="18" t="s">
        <v>507</v>
      </c>
      <c r="C426" s="19">
        <v>286569000310</v>
      </c>
      <c r="D426" s="18" t="s">
        <v>508</v>
      </c>
      <c r="E426" s="19">
        <v>286001003381</v>
      </c>
      <c r="F426" s="18" t="s">
        <v>509</v>
      </c>
      <c r="G426" s="35" t="s">
        <v>23</v>
      </c>
      <c r="H426" s="35">
        <f>VLOOKUP(E426,[1]Hoja1!$D:$F,3,FALSE)</f>
        <v>12</v>
      </c>
      <c r="I426" s="35">
        <v>0</v>
      </c>
      <c r="J426" s="35">
        <v>12</v>
      </c>
      <c r="K426" s="21">
        <f>VLOOKUP(E426,[2]VICTIMAS!E:F,2,FALSE)</f>
        <v>1</v>
      </c>
      <c r="L426" s="35">
        <f>VLOOKUP(E426,[2]INDIGENAS!E:F,2,FALSE)</f>
        <v>4</v>
      </c>
      <c r="M426" s="35">
        <v>0</v>
      </c>
      <c r="N426" s="21">
        <v>0</v>
      </c>
      <c r="O426" s="21">
        <f t="shared" si="21"/>
        <v>7</v>
      </c>
      <c r="P426" s="21">
        <f>VLOOKUP(E426,'[2]xxxx edad'!C:D,2,FALSE)</f>
        <v>8</v>
      </c>
      <c r="Q426" s="21">
        <f>VLOOKUP(E426,'[2]xxxx edad'!C:E,3,FALSE)</f>
        <v>4</v>
      </c>
      <c r="R426" s="21">
        <f>VLOOKUP(E426,'[2]xxxx edad'!C:F,4,FALSE)</f>
        <v>0</v>
      </c>
      <c r="S426" s="35">
        <v>0</v>
      </c>
      <c r="T426" s="35">
        <v>12</v>
      </c>
      <c r="U426" s="35">
        <v>0</v>
      </c>
      <c r="V426" s="36">
        <v>0</v>
      </c>
      <c r="W426" s="37">
        <v>1</v>
      </c>
      <c r="X426" s="43"/>
      <c r="Y426" s="43" t="s">
        <v>1009</v>
      </c>
      <c r="Z426" s="43"/>
      <c r="AA426" s="43"/>
      <c r="AB426" s="43"/>
    </row>
    <row r="427" spans="1:28" s="6" customFormat="1" x14ac:dyDescent="0.25">
      <c r="A427" s="5" t="s">
        <v>19</v>
      </c>
      <c r="B427" s="18" t="s">
        <v>507</v>
      </c>
      <c r="C427" s="19">
        <v>286569000310</v>
      </c>
      <c r="D427" s="18" t="s">
        <v>508</v>
      </c>
      <c r="E427" s="19">
        <v>286568003692</v>
      </c>
      <c r="F427" s="18" t="s">
        <v>186</v>
      </c>
      <c r="G427" s="35" t="s">
        <v>23</v>
      </c>
      <c r="H427" s="35">
        <f>VLOOKUP(E427,[1]Hoja1!$D:$F,3,FALSE)</f>
        <v>18</v>
      </c>
      <c r="I427" s="35">
        <v>0</v>
      </c>
      <c r="J427" s="35">
        <v>18</v>
      </c>
      <c r="K427" s="21">
        <f>VLOOKUP(E427,[2]VICTIMAS!E:F,2,FALSE)</f>
        <v>1</v>
      </c>
      <c r="L427" s="35">
        <f>VLOOKUP(E427,[2]INDIGENAS!E:F,2,FALSE)</f>
        <v>12</v>
      </c>
      <c r="M427" s="35">
        <v>0</v>
      </c>
      <c r="N427" s="21">
        <v>0</v>
      </c>
      <c r="O427" s="21">
        <f t="shared" si="21"/>
        <v>5</v>
      </c>
      <c r="P427" s="21">
        <f>VLOOKUP(E427,'[2]xxxx edad'!C:D,2,FALSE)</f>
        <v>14</v>
      </c>
      <c r="Q427" s="21">
        <f>VLOOKUP(E427,'[2]xxxx edad'!C:E,3,FALSE)</f>
        <v>4</v>
      </c>
      <c r="R427" s="21">
        <f>VLOOKUP(E427,'[2]xxxx edad'!C:F,4,FALSE)</f>
        <v>0</v>
      </c>
      <c r="S427" s="35">
        <v>0</v>
      </c>
      <c r="T427" s="35">
        <v>18</v>
      </c>
      <c r="U427" s="35">
        <v>0</v>
      </c>
      <c r="V427" s="36">
        <v>0</v>
      </c>
      <c r="W427" s="37">
        <v>1</v>
      </c>
      <c r="X427" s="43"/>
      <c r="Y427" s="43" t="s">
        <v>1009</v>
      </c>
      <c r="Z427" s="43"/>
      <c r="AA427" s="43"/>
      <c r="AB427" s="43"/>
    </row>
    <row r="428" spans="1:28" s="6" customFormat="1" x14ac:dyDescent="0.25">
      <c r="A428" s="5" t="s">
        <v>19</v>
      </c>
      <c r="B428" s="18" t="s">
        <v>507</v>
      </c>
      <c r="C428" s="19">
        <v>286569000310</v>
      </c>
      <c r="D428" s="18" t="s">
        <v>508</v>
      </c>
      <c r="E428" s="19">
        <v>286569000140</v>
      </c>
      <c r="F428" s="18" t="s">
        <v>510</v>
      </c>
      <c r="G428" s="35" t="s">
        <v>23</v>
      </c>
      <c r="H428" s="35">
        <f>VLOOKUP(E428,[1]Hoja1!$D:$F,3,FALSE)</f>
        <v>6</v>
      </c>
      <c r="I428" s="35">
        <v>0</v>
      </c>
      <c r="J428" s="35">
        <v>6</v>
      </c>
      <c r="K428" s="21">
        <v>0</v>
      </c>
      <c r="L428" s="35">
        <f>VLOOKUP(E428,[2]INDIGENAS!E:F,2,FALSE)</f>
        <v>6</v>
      </c>
      <c r="M428" s="35">
        <f>VLOOKUP(E428,[2]DISCAPACIDAD!E:F,2,FALSE)</f>
        <v>1</v>
      </c>
      <c r="N428" s="21">
        <v>0</v>
      </c>
      <c r="O428" s="21">
        <f t="shared" si="21"/>
        <v>-1</v>
      </c>
      <c r="P428" s="21">
        <f>VLOOKUP(E428,'[2]xxxx edad'!C:D,2,FALSE)</f>
        <v>1</v>
      </c>
      <c r="Q428" s="21">
        <f>VLOOKUP(E428,'[2]xxxx edad'!C:E,3,FALSE)</f>
        <v>4</v>
      </c>
      <c r="R428" s="21">
        <f>VLOOKUP(E428,'[2]xxxx edad'!C:F,4,FALSE)</f>
        <v>1</v>
      </c>
      <c r="S428" s="35">
        <v>0</v>
      </c>
      <c r="T428" s="35">
        <v>6</v>
      </c>
      <c r="U428" s="35">
        <v>0</v>
      </c>
      <c r="V428" s="36">
        <v>0</v>
      </c>
      <c r="W428" s="37">
        <v>1</v>
      </c>
      <c r="X428" s="43" t="s">
        <v>1009</v>
      </c>
      <c r="Y428" s="43"/>
      <c r="Z428" s="43"/>
      <c r="AA428" s="43"/>
      <c r="AB428" s="43"/>
    </row>
    <row r="429" spans="1:28" s="6" customFormat="1" x14ac:dyDescent="0.25">
      <c r="A429" s="5" t="s">
        <v>19</v>
      </c>
      <c r="B429" s="18" t="s">
        <v>507</v>
      </c>
      <c r="C429" s="19">
        <v>286569000310</v>
      </c>
      <c r="D429" s="18" t="s">
        <v>508</v>
      </c>
      <c r="E429" s="19">
        <v>286569000310</v>
      </c>
      <c r="F429" s="18" t="s">
        <v>511</v>
      </c>
      <c r="G429" s="35" t="s">
        <v>23</v>
      </c>
      <c r="H429" s="35">
        <f>VLOOKUP(E429,[1]Hoja1!$D:$F,3,FALSE)</f>
        <v>60</v>
      </c>
      <c r="I429" s="35">
        <v>0</v>
      </c>
      <c r="J429" s="35">
        <v>60</v>
      </c>
      <c r="K429" s="21">
        <f>VLOOKUP(E429,[2]VICTIMAS!E:F,2,FALSE)</f>
        <v>9</v>
      </c>
      <c r="L429" s="35">
        <f>VLOOKUP(E429,[2]INDIGENAS!E:F,2,FALSE)</f>
        <v>38</v>
      </c>
      <c r="M429" s="35">
        <v>0</v>
      </c>
      <c r="N429" s="21">
        <v>0</v>
      </c>
      <c r="O429" s="21">
        <f t="shared" si="21"/>
        <v>13</v>
      </c>
      <c r="P429" s="21">
        <f>VLOOKUP(E429,'[2]xxxx edad'!C:D,2,FALSE)</f>
        <v>6</v>
      </c>
      <c r="Q429" s="21">
        <f>VLOOKUP(E429,'[2]xxxx edad'!C:E,3,FALSE)</f>
        <v>27</v>
      </c>
      <c r="R429" s="21">
        <f>VLOOKUP(E429,'[2]xxxx edad'!C:F,4,FALSE)</f>
        <v>27</v>
      </c>
      <c r="S429" s="35">
        <v>0</v>
      </c>
      <c r="T429" s="35">
        <v>60</v>
      </c>
      <c r="U429" s="35">
        <v>0</v>
      </c>
      <c r="V429" s="36">
        <v>0</v>
      </c>
      <c r="W429" s="37">
        <v>1</v>
      </c>
      <c r="X429" s="43"/>
      <c r="Y429" s="43"/>
      <c r="Z429" s="43" t="s">
        <v>1009</v>
      </c>
      <c r="AA429" s="43"/>
      <c r="AB429" s="43"/>
    </row>
    <row r="430" spans="1:28" s="6" customFormat="1" x14ac:dyDescent="0.25">
      <c r="A430" s="5" t="s">
        <v>19</v>
      </c>
      <c r="B430" s="18" t="s">
        <v>507</v>
      </c>
      <c r="C430" s="19">
        <v>286569000310</v>
      </c>
      <c r="D430" s="18" t="s">
        <v>508</v>
      </c>
      <c r="E430" s="19">
        <v>286569000395</v>
      </c>
      <c r="F430" s="18" t="s">
        <v>512</v>
      </c>
      <c r="G430" s="35" t="s">
        <v>23</v>
      </c>
      <c r="H430" s="35">
        <f>VLOOKUP(E430,[1]Hoja1!$D:$F,3,FALSE)</f>
        <v>20</v>
      </c>
      <c r="I430" s="35">
        <v>0</v>
      </c>
      <c r="J430" s="35">
        <v>20</v>
      </c>
      <c r="K430" s="21">
        <v>0</v>
      </c>
      <c r="L430" s="35">
        <f>VLOOKUP(E430,[2]INDIGENAS!E:F,2,FALSE)</f>
        <v>15</v>
      </c>
      <c r="M430" s="35">
        <v>0</v>
      </c>
      <c r="N430" s="21">
        <v>0</v>
      </c>
      <c r="O430" s="21">
        <f t="shared" si="21"/>
        <v>5</v>
      </c>
      <c r="P430" s="21">
        <f>VLOOKUP(E430,'[2]xxxx edad'!C:D,2,FALSE)</f>
        <v>10</v>
      </c>
      <c r="Q430" s="21">
        <f>VLOOKUP(E430,'[2]xxxx edad'!C:E,3,FALSE)</f>
        <v>10</v>
      </c>
      <c r="R430" s="21">
        <f>VLOOKUP(E430,'[2]xxxx edad'!C:F,4,FALSE)</f>
        <v>0</v>
      </c>
      <c r="S430" s="35">
        <v>0</v>
      </c>
      <c r="T430" s="35">
        <v>20</v>
      </c>
      <c r="U430" s="35">
        <v>0</v>
      </c>
      <c r="V430" s="36">
        <v>0</v>
      </c>
      <c r="W430" s="37">
        <v>1</v>
      </c>
      <c r="X430" s="43"/>
      <c r="Y430" s="43" t="s">
        <v>1009</v>
      </c>
      <c r="Z430" s="43"/>
      <c r="AA430" s="43"/>
      <c r="AB430" s="43"/>
    </row>
    <row r="431" spans="1:28" s="6" customFormat="1" x14ac:dyDescent="0.25">
      <c r="A431" s="5" t="s">
        <v>19</v>
      </c>
      <c r="B431" s="18" t="s">
        <v>507</v>
      </c>
      <c r="C431" s="19">
        <v>286569000310</v>
      </c>
      <c r="D431" s="18" t="s">
        <v>508</v>
      </c>
      <c r="E431" s="19">
        <v>286569000417</v>
      </c>
      <c r="F431" s="18" t="s">
        <v>513</v>
      </c>
      <c r="G431" s="35" t="s">
        <v>23</v>
      </c>
      <c r="H431" s="35">
        <f>VLOOKUP(E431,[1]Hoja1!$D:$F,3,FALSE)</f>
        <v>7</v>
      </c>
      <c r="I431" s="35">
        <v>0</v>
      </c>
      <c r="J431" s="35">
        <v>7</v>
      </c>
      <c r="K431" s="21">
        <v>0</v>
      </c>
      <c r="L431" s="35">
        <f>VLOOKUP(E431,[2]INDIGENAS!E:F,2,FALSE)</f>
        <v>3</v>
      </c>
      <c r="M431" s="35">
        <v>0</v>
      </c>
      <c r="N431" s="21">
        <v>0</v>
      </c>
      <c r="O431" s="21">
        <f t="shared" si="21"/>
        <v>4</v>
      </c>
      <c r="P431" s="21">
        <f>VLOOKUP(E431,'[2]xxxx edad'!C:D,2,FALSE)</f>
        <v>4</v>
      </c>
      <c r="Q431" s="21">
        <f>VLOOKUP(E431,'[2]xxxx edad'!C:E,3,FALSE)</f>
        <v>2</v>
      </c>
      <c r="R431" s="21">
        <v>1</v>
      </c>
      <c r="S431" s="35">
        <v>0</v>
      </c>
      <c r="T431" s="35">
        <v>7</v>
      </c>
      <c r="U431" s="35">
        <v>0</v>
      </c>
      <c r="V431" s="36">
        <v>0</v>
      </c>
      <c r="W431" s="37">
        <v>1</v>
      </c>
      <c r="X431" s="43" t="s">
        <v>1009</v>
      </c>
      <c r="Y431" s="43"/>
      <c r="Z431" s="43"/>
      <c r="AA431" s="43"/>
      <c r="AB431" s="43"/>
    </row>
    <row r="432" spans="1:28" s="6" customFormat="1" x14ac:dyDescent="0.25">
      <c r="A432" s="5" t="s">
        <v>19</v>
      </c>
      <c r="B432" s="18" t="s">
        <v>507</v>
      </c>
      <c r="C432" s="19">
        <v>286569000310</v>
      </c>
      <c r="D432" s="18" t="s">
        <v>508</v>
      </c>
      <c r="E432" s="19">
        <v>286569005532</v>
      </c>
      <c r="F432" s="18" t="s">
        <v>514</v>
      </c>
      <c r="G432" s="35" t="s">
        <v>23</v>
      </c>
      <c r="H432" s="35">
        <f>VLOOKUP(E432,[1]Hoja1!$D:$F,3,FALSE)</f>
        <v>14</v>
      </c>
      <c r="I432" s="35">
        <v>0</v>
      </c>
      <c r="J432" s="35">
        <v>14</v>
      </c>
      <c r="K432" s="21">
        <f>VLOOKUP(E432,[2]VICTIMAS!E:F,2,FALSE)</f>
        <v>1</v>
      </c>
      <c r="L432" s="35">
        <f>VLOOKUP(E432,[2]INDIGENAS!E:F,2,FALSE)</f>
        <v>3</v>
      </c>
      <c r="M432" s="35">
        <v>0</v>
      </c>
      <c r="N432" s="21">
        <v>0</v>
      </c>
      <c r="O432" s="21">
        <f t="shared" si="21"/>
        <v>10</v>
      </c>
      <c r="P432" s="21">
        <f>VLOOKUP(E432,'[2]xxxx edad'!C:D,2,FALSE)</f>
        <v>9</v>
      </c>
      <c r="Q432" s="21">
        <f>VLOOKUP(E432,'[2]xxxx edad'!C:E,3,FALSE)</f>
        <v>4</v>
      </c>
      <c r="R432" s="21">
        <f>VLOOKUP(E432,'[2]xxxx edad'!C:F,4,FALSE)</f>
        <v>1</v>
      </c>
      <c r="S432" s="35">
        <v>0</v>
      </c>
      <c r="T432" s="35">
        <v>14</v>
      </c>
      <c r="U432" s="35">
        <v>0</v>
      </c>
      <c r="V432" s="36">
        <v>0</v>
      </c>
      <c r="W432" s="37">
        <v>1</v>
      </c>
      <c r="X432" s="43"/>
      <c r="Y432" s="43" t="s">
        <v>1009</v>
      </c>
      <c r="Z432" s="43"/>
      <c r="AA432" s="43"/>
      <c r="AB432" s="43"/>
    </row>
    <row r="433" spans="1:28" s="6" customFormat="1" x14ac:dyDescent="0.25">
      <c r="A433" s="5" t="s">
        <v>19</v>
      </c>
      <c r="B433" s="18" t="s">
        <v>507</v>
      </c>
      <c r="C433" s="19">
        <v>286569000310</v>
      </c>
      <c r="D433" s="18" t="s">
        <v>508</v>
      </c>
      <c r="E433" s="19">
        <v>286569005559</v>
      </c>
      <c r="F433" s="18" t="s">
        <v>515</v>
      </c>
      <c r="G433" s="35" t="s">
        <v>23</v>
      </c>
      <c r="H433" s="35">
        <f>VLOOKUP(E433,[1]Hoja1!$D:$F,3,FALSE)</f>
        <v>13</v>
      </c>
      <c r="I433" s="35">
        <v>0</v>
      </c>
      <c r="J433" s="35">
        <v>13</v>
      </c>
      <c r="K433" s="21">
        <f>VLOOKUP(E433,[2]VICTIMAS!E:F,2,FALSE)</f>
        <v>1</v>
      </c>
      <c r="L433" s="35">
        <f>VLOOKUP(E433,[2]INDIGENAS!E:F,2,FALSE)</f>
        <v>8</v>
      </c>
      <c r="M433" s="35">
        <v>0</v>
      </c>
      <c r="N433" s="21">
        <v>0</v>
      </c>
      <c r="O433" s="21">
        <f t="shared" si="21"/>
        <v>4</v>
      </c>
      <c r="P433" s="21">
        <f>VLOOKUP(E433,'[2]xxxx edad'!C:D,2,FALSE)</f>
        <v>6</v>
      </c>
      <c r="Q433" s="21">
        <f>VLOOKUP(E433,'[2]xxxx edad'!C:E,3,FALSE)</f>
        <v>7</v>
      </c>
      <c r="R433" s="21">
        <f>VLOOKUP(E433,'[2]xxxx edad'!C:F,4,FALSE)</f>
        <v>0</v>
      </c>
      <c r="S433" s="35">
        <v>0</v>
      </c>
      <c r="T433" s="35">
        <v>13</v>
      </c>
      <c r="U433" s="35">
        <v>0</v>
      </c>
      <c r="V433" s="36">
        <v>0</v>
      </c>
      <c r="W433" s="37">
        <v>1</v>
      </c>
      <c r="X433" s="43"/>
      <c r="Y433" s="43" t="s">
        <v>1009</v>
      </c>
      <c r="Z433" s="43"/>
      <c r="AA433" s="43"/>
      <c r="AB433" s="43"/>
    </row>
    <row r="434" spans="1:28" s="6" customFormat="1" x14ac:dyDescent="0.25">
      <c r="A434" s="5" t="s">
        <v>19</v>
      </c>
      <c r="B434" s="18" t="s">
        <v>507</v>
      </c>
      <c r="C434" s="19">
        <v>286569000310</v>
      </c>
      <c r="D434" s="18" t="s">
        <v>508</v>
      </c>
      <c r="E434" s="19">
        <v>286569005761</v>
      </c>
      <c r="F434" s="18" t="s">
        <v>516</v>
      </c>
      <c r="G434" s="35" t="s">
        <v>23</v>
      </c>
      <c r="H434" s="35">
        <f>VLOOKUP(E434,[1]Hoja1!$D:$F,3,FALSE)</f>
        <v>1</v>
      </c>
      <c r="I434" s="35">
        <v>0</v>
      </c>
      <c r="J434" s="35">
        <v>1</v>
      </c>
      <c r="K434" s="21">
        <v>0</v>
      </c>
      <c r="L434" s="35">
        <f>VLOOKUP(E434,[2]INDIGENAS!E:F,2,FALSE)</f>
        <v>1</v>
      </c>
      <c r="M434" s="35">
        <v>0</v>
      </c>
      <c r="N434" s="21">
        <v>0</v>
      </c>
      <c r="O434" s="21">
        <f t="shared" si="21"/>
        <v>0</v>
      </c>
      <c r="P434" s="21">
        <f>VLOOKUP(E434,'[2]xxxx edad'!C:D,2,FALSE)</f>
        <v>0</v>
      </c>
      <c r="Q434" s="21">
        <f>VLOOKUP(E434,'[2]xxxx edad'!C:E,3,FALSE)</f>
        <v>1</v>
      </c>
      <c r="R434" s="21">
        <f>VLOOKUP(E434,'[2]xxxx edad'!C:F,4,FALSE)</f>
        <v>0</v>
      </c>
      <c r="S434" s="35">
        <v>0</v>
      </c>
      <c r="T434" s="35">
        <v>1</v>
      </c>
      <c r="U434" s="35">
        <v>0</v>
      </c>
      <c r="V434" s="36">
        <v>0</v>
      </c>
      <c r="W434" s="37">
        <v>1</v>
      </c>
      <c r="X434" s="43" t="s">
        <v>1009</v>
      </c>
      <c r="Y434" s="43"/>
      <c r="Z434" s="43"/>
      <c r="AA434" s="43"/>
      <c r="AB434" s="43"/>
    </row>
    <row r="435" spans="1:28" s="6" customFormat="1" x14ac:dyDescent="0.25">
      <c r="A435" s="5" t="s">
        <v>19</v>
      </c>
      <c r="B435" s="18" t="s">
        <v>507</v>
      </c>
      <c r="C435" s="19">
        <v>286569000310</v>
      </c>
      <c r="D435" s="18" t="s">
        <v>508</v>
      </c>
      <c r="E435" s="19">
        <v>286885001506</v>
      </c>
      <c r="F435" s="18" t="s">
        <v>517</v>
      </c>
      <c r="G435" s="35" t="s">
        <v>23</v>
      </c>
      <c r="H435" s="35">
        <f>VLOOKUP(E435,[1]Hoja1!$D:$F,3,FALSE)</f>
        <v>11</v>
      </c>
      <c r="I435" s="35">
        <v>0</v>
      </c>
      <c r="J435" s="35">
        <v>11</v>
      </c>
      <c r="K435" s="21">
        <v>0</v>
      </c>
      <c r="L435" s="35">
        <f>VLOOKUP(E435,[2]INDIGENAS!E:F,2,FALSE)</f>
        <v>5</v>
      </c>
      <c r="M435" s="35">
        <f>VLOOKUP(E435,[2]DISCAPACIDAD!E:F,2,FALSE)</f>
        <v>1</v>
      </c>
      <c r="N435" s="21">
        <v>0</v>
      </c>
      <c r="O435" s="21">
        <f t="shared" si="21"/>
        <v>5</v>
      </c>
      <c r="P435" s="21">
        <f>VLOOKUP(E435,'[2]xxxx edad'!C:D,2,FALSE)</f>
        <v>6</v>
      </c>
      <c r="Q435" s="21">
        <f>VLOOKUP(E435,'[2]xxxx edad'!C:E,3,FALSE)</f>
        <v>4</v>
      </c>
      <c r="R435" s="21">
        <f>VLOOKUP(E435,'[2]xxxx edad'!C:F,4,FALSE)</f>
        <v>1</v>
      </c>
      <c r="S435" s="35">
        <v>0</v>
      </c>
      <c r="T435" s="35">
        <v>11</v>
      </c>
      <c r="U435" s="35">
        <v>0</v>
      </c>
      <c r="V435" s="36">
        <v>0</v>
      </c>
      <c r="W435" s="37">
        <v>1</v>
      </c>
      <c r="X435" s="43"/>
      <c r="Y435" s="43" t="s">
        <v>1009</v>
      </c>
      <c r="Z435" s="43"/>
      <c r="AA435" s="43"/>
      <c r="AB435" s="43"/>
    </row>
    <row r="436" spans="1:28" s="6" customFormat="1" x14ac:dyDescent="0.25">
      <c r="A436" s="5" t="s">
        <v>19</v>
      </c>
      <c r="B436" s="18" t="s">
        <v>507</v>
      </c>
      <c r="C436" s="19">
        <v>286568002360</v>
      </c>
      <c r="D436" s="18" t="s">
        <v>518</v>
      </c>
      <c r="E436" s="19">
        <v>286568000090</v>
      </c>
      <c r="F436" s="18" t="s">
        <v>519</v>
      </c>
      <c r="G436" s="35" t="s">
        <v>23</v>
      </c>
      <c r="H436" s="35">
        <f>VLOOKUP(E436,[1]Hoja1!$D:$F,3,FALSE)</f>
        <v>7</v>
      </c>
      <c r="I436" s="35">
        <v>0</v>
      </c>
      <c r="J436" s="35">
        <v>7</v>
      </c>
      <c r="K436" s="21">
        <f>VLOOKUP(E436,[2]VICTIMAS!E:F,2,FALSE)</f>
        <v>1</v>
      </c>
      <c r="L436" s="35">
        <v>0</v>
      </c>
      <c r="M436" s="35">
        <v>0</v>
      </c>
      <c r="N436" s="21">
        <v>0</v>
      </c>
      <c r="O436" s="21">
        <f t="shared" si="21"/>
        <v>6</v>
      </c>
      <c r="P436" s="21">
        <f>VLOOKUP(E436,'[2]xxxx edad'!C:D,2,FALSE)</f>
        <v>7</v>
      </c>
      <c r="Q436" s="21">
        <f>VLOOKUP(E436,'[2]xxxx edad'!C:E,3,FALSE)</f>
        <v>0</v>
      </c>
      <c r="R436" s="21">
        <f>VLOOKUP(E436,'[2]xxxx edad'!C:F,4,FALSE)</f>
        <v>0</v>
      </c>
      <c r="S436" s="35">
        <f t="shared" ref="S436:S467" si="22">I436</f>
        <v>0</v>
      </c>
      <c r="T436" s="35">
        <v>0</v>
      </c>
      <c r="U436" s="35">
        <v>7</v>
      </c>
      <c r="V436" s="36">
        <v>0</v>
      </c>
      <c r="W436" s="37">
        <v>1</v>
      </c>
      <c r="X436" s="43" t="s">
        <v>1009</v>
      </c>
      <c r="Y436" s="43"/>
      <c r="Z436" s="43"/>
      <c r="AA436" s="43"/>
      <c r="AB436" s="43"/>
    </row>
    <row r="437" spans="1:28" s="6" customFormat="1" x14ac:dyDescent="0.25">
      <c r="A437" s="5" t="s">
        <v>19</v>
      </c>
      <c r="B437" s="18" t="s">
        <v>507</v>
      </c>
      <c r="C437" s="19">
        <v>286568002360</v>
      </c>
      <c r="D437" s="18" t="s">
        <v>518</v>
      </c>
      <c r="E437" s="19">
        <v>286568000120</v>
      </c>
      <c r="F437" s="18" t="s">
        <v>520</v>
      </c>
      <c r="G437" s="35" t="s">
        <v>23</v>
      </c>
      <c r="H437" s="35">
        <f>VLOOKUP(E437,[1]Hoja1!$D:$F,3,FALSE)</f>
        <v>37</v>
      </c>
      <c r="I437" s="35">
        <v>0</v>
      </c>
      <c r="J437" s="35">
        <v>37</v>
      </c>
      <c r="K437" s="21">
        <f>VLOOKUP(E437,[2]VICTIMAS!E:F,2,FALSE)</f>
        <v>1</v>
      </c>
      <c r="L437" s="35">
        <f>VLOOKUP(E437,[2]INDIGENAS!E:F,2,FALSE)</f>
        <v>1</v>
      </c>
      <c r="M437" s="35">
        <v>0</v>
      </c>
      <c r="N437" s="21">
        <v>0</v>
      </c>
      <c r="O437" s="21">
        <f t="shared" si="21"/>
        <v>35</v>
      </c>
      <c r="P437" s="21">
        <f>VLOOKUP(E437,'[2]xxxx edad'!C:D,2,FALSE)</f>
        <v>22</v>
      </c>
      <c r="Q437" s="21">
        <f>VLOOKUP(E437,'[2]xxxx edad'!C:E,3,FALSE)</f>
        <v>14</v>
      </c>
      <c r="R437" s="21">
        <v>1</v>
      </c>
      <c r="S437" s="35">
        <f t="shared" si="22"/>
        <v>0</v>
      </c>
      <c r="T437" s="35">
        <v>0</v>
      </c>
      <c r="U437" s="35">
        <v>37</v>
      </c>
      <c r="V437" s="36">
        <v>0</v>
      </c>
      <c r="W437" s="37">
        <v>1</v>
      </c>
      <c r="X437" s="43"/>
      <c r="Y437" s="43" t="s">
        <v>1009</v>
      </c>
      <c r="Z437" s="43"/>
      <c r="AA437" s="43"/>
      <c r="AB437" s="43"/>
    </row>
    <row r="438" spans="1:28" s="6" customFormat="1" x14ac:dyDescent="0.25">
      <c r="A438" s="5" t="s">
        <v>19</v>
      </c>
      <c r="B438" s="18" t="s">
        <v>507</v>
      </c>
      <c r="C438" s="19">
        <v>286568002360</v>
      </c>
      <c r="D438" s="18" t="s">
        <v>518</v>
      </c>
      <c r="E438" s="19">
        <v>286568000642</v>
      </c>
      <c r="F438" s="18" t="s">
        <v>521</v>
      </c>
      <c r="G438" s="35" t="s">
        <v>23</v>
      </c>
      <c r="H438" s="35">
        <f>VLOOKUP(E438,[1]Hoja1!$D:$F,3,FALSE)</f>
        <v>7</v>
      </c>
      <c r="I438" s="35">
        <v>0</v>
      </c>
      <c r="J438" s="35">
        <v>7</v>
      </c>
      <c r="K438" s="21">
        <f>VLOOKUP(E438,[2]VICTIMAS!E:F,2,FALSE)</f>
        <v>1</v>
      </c>
      <c r="L438" s="35">
        <v>0</v>
      </c>
      <c r="M438" s="35">
        <v>0</v>
      </c>
      <c r="N438" s="21">
        <v>0</v>
      </c>
      <c r="O438" s="21">
        <f t="shared" si="21"/>
        <v>6</v>
      </c>
      <c r="P438" s="21">
        <f>VLOOKUP(E438,'[2]xxxx edad'!C:D,2,FALSE)</f>
        <v>5</v>
      </c>
      <c r="Q438" s="21">
        <f>VLOOKUP(E438,'[2]xxxx edad'!C:E,3,FALSE)</f>
        <v>2</v>
      </c>
      <c r="R438" s="21">
        <f>VLOOKUP(E438,'[2]xxxx edad'!C:F,4,FALSE)</f>
        <v>0</v>
      </c>
      <c r="S438" s="35">
        <f t="shared" si="22"/>
        <v>0</v>
      </c>
      <c r="T438" s="35">
        <v>0</v>
      </c>
      <c r="U438" s="35">
        <v>7</v>
      </c>
      <c r="V438" s="36">
        <v>0</v>
      </c>
      <c r="W438" s="37">
        <v>1</v>
      </c>
      <c r="X438" s="43" t="s">
        <v>1009</v>
      </c>
      <c r="Y438" s="43"/>
      <c r="Z438" s="43"/>
      <c r="AA438" s="43"/>
      <c r="AB438" s="43"/>
    </row>
    <row r="439" spans="1:28" s="6" customFormat="1" x14ac:dyDescent="0.25">
      <c r="A439" s="5" t="s">
        <v>19</v>
      </c>
      <c r="B439" s="18" t="s">
        <v>507</v>
      </c>
      <c r="C439" s="19">
        <v>286568002360</v>
      </c>
      <c r="D439" s="18" t="s">
        <v>518</v>
      </c>
      <c r="E439" s="19">
        <v>286568000910</v>
      </c>
      <c r="F439" s="18" t="s">
        <v>522</v>
      </c>
      <c r="G439" s="35" t="s">
        <v>23</v>
      </c>
      <c r="H439" s="35">
        <f>VLOOKUP(E439,[1]Hoja1!$D:$F,3,FALSE)</f>
        <v>21</v>
      </c>
      <c r="I439" s="35">
        <v>0</v>
      </c>
      <c r="J439" s="35">
        <v>21</v>
      </c>
      <c r="K439" s="21">
        <f>VLOOKUP(E439,[2]VICTIMAS!E:F,2,FALSE)</f>
        <v>2</v>
      </c>
      <c r="L439" s="35">
        <v>0</v>
      </c>
      <c r="M439" s="35">
        <f>VLOOKUP(E439,[2]DISCAPACIDAD!E:F,2,FALSE)</f>
        <v>1</v>
      </c>
      <c r="N439" s="21">
        <v>0</v>
      </c>
      <c r="O439" s="21">
        <f t="shared" si="21"/>
        <v>18</v>
      </c>
      <c r="P439" s="21">
        <f>VLOOKUP(E439,'[2]xxxx edad'!C:D,2,FALSE)</f>
        <v>8</v>
      </c>
      <c r="Q439" s="21">
        <f>VLOOKUP(E439,'[2]xxxx edad'!C:E,3,FALSE)</f>
        <v>13</v>
      </c>
      <c r="R439" s="21">
        <f>VLOOKUP(E439,'[2]xxxx edad'!C:F,4,FALSE)</f>
        <v>0</v>
      </c>
      <c r="S439" s="35">
        <f t="shared" si="22"/>
        <v>0</v>
      </c>
      <c r="T439" s="35">
        <v>0</v>
      </c>
      <c r="U439" s="35">
        <v>21</v>
      </c>
      <c r="V439" s="36">
        <v>0</v>
      </c>
      <c r="W439" s="37">
        <v>1</v>
      </c>
      <c r="X439" s="43"/>
      <c r="Y439" s="43" t="s">
        <v>1009</v>
      </c>
      <c r="Z439" s="43"/>
      <c r="AA439" s="43"/>
      <c r="AB439" s="43"/>
    </row>
    <row r="440" spans="1:28" s="6" customFormat="1" x14ac:dyDescent="0.25">
      <c r="A440" s="5" t="s">
        <v>19</v>
      </c>
      <c r="B440" s="18" t="s">
        <v>507</v>
      </c>
      <c r="C440" s="19">
        <v>286568002360</v>
      </c>
      <c r="D440" s="18" t="s">
        <v>518</v>
      </c>
      <c r="E440" s="19">
        <v>286568000928</v>
      </c>
      <c r="F440" s="18" t="s">
        <v>523</v>
      </c>
      <c r="G440" s="35" t="s">
        <v>23</v>
      </c>
      <c r="H440" s="35">
        <f>VLOOKUP(E440,[1]Hoja1!$D:$F,3,FALSE)</f>
        <v>18</v>
      </c>
      <c r="I440" s="35">
        <v>0</v>
      </c>
      <c r="J440" s="35">
        <v>18</v>
      </c>
      <c r="K440" s="21">
        <f>VLOOKUP(E440,[2]VICTIMAS!E:F,2,FALSE)</f>
        <v>1</v>
      </c>
      <c r="L440" s="35">
        <f>VLOOKUP(E440,[2]INDIGENAS!E:F,2,FALSE)</f>
        <v>1</v>
      </c>
      <c r="M440" s="35">
        <v>0</v>
      </c>
      <c r="N440" s="21">
        <f>VLOOKUP(E440,[2]AFROS!E:F,2,FALSE)</f>
        <v>1</v>
      </c>
      <c r="O440" s="21">
        <f t="shared" si="21"/>
        <v>15</v>
      </c>
      <c r="P440" s="21">
        <f>VLOOKUP(E440,'[2]xxxx edad'!C:D,2,FALSE)</f>
        <v>10</v>
      </c>
      <c r="Q440" s="21">
        <f>VLOOKUP(E440,'[2]xxxx edad'!C:E,3,FALSE)</f>
        <v>8</v>
      </c>
      <c r="R440" s="21">
        <f>VLOOKUP(E440,'[2]xxxx edad'!C:F,4,FALSE)</f>
        <v>0</v>
      </c>
      <c r="S440" s="35">
        <f t="shared" si="22"/>
        <v>0</v>
      </c>
      <c r="T440" s="35">
        <v>0</v>
      </c>
      <c r="U440" s="35">
        <v>18</v>
      </c>
      <c r="V440" s="36">
        <v>0</v>
      </c>
      <c r="W440" s="37">
        <v>1</v>
      </c>
      <c r="X440" s="43"/>
      <c r="Y440" s="43" t="s">
        <v>1009</v>
      </c>
      <c r="Z440" s="43"/>
      <c r="AA440" s="43"/>
      <c r="AB440" s="43"/>
    </row>
    <row r="441" spans="1:28" s="6" customFormat="1" x14ac:dyDescent="0.25">
      <c r="A441" s="5" t="s">
        <v>19</v>
      </c>
      <c r="B441" s="18" t="s">
        <v>507</v>
      </c>
      <c r="C441" s="19">
        <v>286568002360</v>
      </c>
      <c r="D441" s="18" t="s">
        <v>518</v>
      </c>
      <c r="E441" s="19">
        <v>286568000936</v>
      </c>
      <c r="F441" s="18" t="s">
        <v>524</v>
      </c>
      <c r="G441" s="35" t="s">
        <v>23</v>
      </c>
      <c r="H441" s="35">
        <f>VLOOKUP(E441,[1]Hoja1!$D:$F,3,FALSE)</f>
        <v>18</v>
      </c>
      <c r="I441" s="35">
        <v>0</v>
      </c>
      <c r="J441" s="35">
        <v>18</v>
      </c>
      <c r="K441" s="21">
        <f>VLOOKUP(E441,[2]VICTIMAS!E:F,2,FALSE)</f>
        <v>4</v>
      </c>
      <c r="L441" s="35">
        <f>VLOOKUP(E441,[2]INDIGENAS!E:F,2,FALSE)</f>
        <v>1</v>
      </c>
      <c r="M441" s="35">
        <v>0</v>
      </c>
      <c r="N441" s="21">
        <v>0</v>
      </c>
      <c r="O441" s="21">
        <f t="shared" si="21"/>
        <v>13</v>
      </c>
      <c r="P441" s="21">
        <f>VLOOKUP(E441,'[2]xxxx edad'!C:D,2,FALSE)</f>
        <v>12</v>
      </c>
      <c r="Q441" s="21">
        <f>VLOOKUP(E441,'[2]xxxx edad'!C:E,3,FALSE)</f>
        <v>6</v>
      </c>
      <c r="R441" s="21">
        <f>VLOOKUP(E441,'[2]xxxx edad'!C:F,4,FALSE)</f>
        <v>0</v>
      </c>
      <c r="S441" s="35">
        <f t="shared" si="22"/>
        <v>0</v>
      </c>
      <c r="T441" s="35">
        <v>0</v>
      </c>
      <c r="U441" s="35">
        <v>18</v>
      </c>
      <c r="V441" s="36">
        <v>0</v>
      </c>
      <c r="W441" s="37">
        <v>1</v>
      </c>
      <c r="X441" s="43"/>
      <c r="Y441" s="43" t="s">
        <v>1009</v>
      </c>
      <c r="Z441" s="43"/>
      <c r="AA441" s="43"/>
      <c r="AB441" s="43"/>
    </row>
    <row r="442" spans="1:28" s="6" customFormat="1" x14ac:dyDescent="0.25">
      <c r="A442" s="5" t="s">
        <v>19</v>
      </c>
      <c r="B442" s="18" t="s">
        <v>507</v>
      </c>
      <c r="C442" s="19">
        <v>286568002360</v>
      </c>
      <c r="D442" s="18" t="s">
        <v>518</v>
      </c>
      <c r="E442" s="19">
        <v>286568001291</v>
      </c>
      <c r="F442" s="18" t="s">
        <v>525</v>
      </c>
      <c r="G442" s="35" t="s">
        <v>23</v>
      </c>
      <c r="H442" s="35">
        <f>VLOOKUP(E442,[1]Hoja1!$D:$F,3,FALSE)</f>
        <v>4</v>
      </c>
      <c r="I442" s="35">
        <v>0</v>
      </c>
      <c r="J442" s="35">
        <v>4</v>
      </c>
      <c r="K442" s="21">
        <v>0</v>
      </c>
      <c r="L442" s="35">
        <v>0</v>
      </c>
      <c r="M442" s="35">
        <v>0</v>
      </c>
      <c r="N442" s="21">
        <v>0</v>
      </c>
      <c r="O442" s="21">
        <f t="shared" si="21"/>
        <v>4</v>
      </c>
      <c r="P442" s="21">
        <f>VLOOKUP(E442,'[2]xxxx edad'!C:D,2,FALSE)</f>
        <v>3</v>
      </c>
      <c r="Q442" s="21">
        <f>VLOOKUP(E442,'[2]xxxx edad'!C:E,3,FALSE)</f>
        <v>1</v>
      </c>
      <c r="R442" s="21">
        <f>VLOOKUP(E442,'[2]xxxx edad'!C:F,4,FALSE)</f>
        <v>0</v>
      </c>
      <c r="S442" s="35">
        <f t="shared" si="22"/>
        <v>0</v>
      </c>
      <c r="T442" s="35">
        <v>0</v>
      </c>
      <c r="U442" s="35">
        <v>4</v>
      </c>
      <c r="V442" s="36">
        <v>0</v>
      </c>
      <c r="W442" s="37">
        <v>1</v>
      </c>
      <c r="X442" s="43" t="s">
        <v>1009</v>
      </c>
      <c r="Y442" s="43"/>
      <c r="Z442" s="43"/>
      <c r="AA442" s="43"/>
      <c r="AB442" s="43"/>
    </row>
    <row r="443" spans="1:28" s="6" customFormat="1" x14ac:dyDescent="0.25">
      <c r="A443" s="5" t="s">
        <v>19</v>
      </c>
      <c r="B443" s="18" t="s">
        <v>507</v>
      </c>
      <c r="C443" s="19">
        <v>286568002360</v>
      </c>
      <c r="D443" s="18" t="s">
        <v>518</v>
      </c>
      <c r="E443" s="19">
        <v>286568002360</v>
      </c>
      <c r="F443" s="18" t="s">
        <v>526</v>
      </c>
      <c r="G443" s="35" t="s">
        <v>23</v>
      </c>
      <c r="H443" s="35">
        <f>VLOOKUP(E443,[1]Hoja1!$D:$F,3,FALSE)</f>
        <v>12</v>
      </c>
      <c r="I443" s="35">
        <v>0</v>
      </c>
      <c r="J443" s="35">
        <v>12</v>
      </c>
      <c r="K443" s="21">
        <f>VLOOKUP(E443,[2]VICTIMAS!E:F,2,FALSE)</f>
        <v>2</v>
      </c>
      <c r="L443" s="35">
        <v>0</v>
      </c>
      <c r="M443" s="35">
        <v>0</v>
      </c>
      <c r="N443" s="21">
        <v>0</v>
      </c>
      <c r="O443" s="21">
        <f t="shared" si="21"/>
        <v>10</v>
      </c>
      <c r="P443" s="21">
        <f>VLOOKUP(E443,'[2]xxxx edad'!C:D,2,FALSE)</f>
        <v>8</v>
      </c>
      <c r="Q443" s="21">
        <f>VLOOKUP(E443,'[2]xxxx edad'!C:E,3,FALSE)</f>
        <v>4</v>
      </c>
      <c r="R443" s="21">
        <f>VLOOKUP(E443,'[2]xxxx edad'!C:F,4,FALSE)</f>
        <v>0</v>
      </c>
      <c r="S443" s="35">
        <f t="shared" si="22"/>
        <v>0</v>
      </c>
      <c r="T443" s="35">
        <v>0</v>
      </c>
      <c r="U443" s="35">
        <v>12</v>
      </c>
      <c r="V443" s="36">
        <v>0</v>
      </c>
      <c r="W443" s="37">
        <v>1</v>
      </c>
      <c r="X443" s="43"/>
      <c r="Y443" s="43" t="s">
        <v>1009</v>
      </c>
      <c r="Z443" s="43"/>
      <c r="AA443" s="43"/>
      <c r="AB443" s="43"/>
    </row>
    <row r="444" spans="1:28" s="6" customFormat="1" x14ac:dyDescent="0.25">
      <c r="A444" s="5" t="s">
        <v>19</v>
      </c>
      <c r="B444" s="18" t="s">
        <v>507</v>
      </c>
      <c r="C444" s="19">
        <v>286568002360</v>
      </c>
      <c r="D444" s="18" t="s">
        <v>518</v>
      </c>
      <c r="E444" s="19">
        <v>286568003633</v>
      </c>
      <c r="F444" s="18" t="s">
        <v>301</v>
      </c>
      <c r="G444" s="35" t="s">
        <v>23</v>
      </c>
      <c r="H444" s="35">
        <f>VLOOKUP(E444,[1]Hoja1!$D:$F,3,FALSE)</f>
        <v>15</v>
      </c>
      <c r="I444" s="35">
        <v>0</v>
      </c>
      <c r="J444" s="35">
        <v>15</v>
      </c>
      <c r="K444" s="21">
        <f>VLOOKUP(E444,[2]VICTIMAS!E:F,2,FALSE)</f>
        <v>4</v>
      </c>
      <c r="L444" s="35">
        <v>0</v>
      </c>
      <c r="M444" s="35">
        <v>0</v>
      </c>
      <c r="N444" s="21">
        <v>0</v>
      </c>
      <c r="O444" s="21">
        <f t="shared" si="21"/>
        <v>11</v>
      </c>
      <c r="P444" s="21">
        <f>VLOOKUP(E444,'[2]xxxx edad'!C:D,2,FALSE)</f>
        <v>6</v>
      </c>
      <c r="Q444" s="21">
        <f>VLOOKUP(E444,'[2]xxxx edad'!C:E,3,FALSE)</f>
        <v>9</v>
      </c>
      <c r="R444" s="21">
        <f>VLOOKUP(E444,'[2]xxxx edad'!C:F,4,FALSE)</f>
        <v>0</v>
      </c>
      <c r="S444" s="35">
        <f t="shared" si="22"/>
        <v>0</v>
      </c>
      <c r="T444" s="35">
        <v>0</v>
      </c>
      <c r="U444" s="35">
        <v>15</v>
      </c>
      <c r="V444" s="36">
        <v>0</v>
      </c>
      <c r="W444" s="37">
        <v>1</v>
      </c>
      <c r="X444" s="43"/>
      <c r="Y444" s="43" t="s">
        <v>1009</v>
      </c>
      <c r="Z444" s="43"/>
      <c r="AA444" s="43"/>
      <c r="AB444" s="43"/>
    </row>
    <row r="445" spans="1:28" s="6" customFormat="1" x14ac:dyDescent="0.25">
      <c r="A445" s="5" t="s">
        <v>19</v>
      </c>
      <c r="B445" s="18" t="s">
        <v>507</v>
      </c>
      <c r="C445" s="19">
        <v>286568002360</v>
      </c>
      <c r="D445" s="18" t="s">
        <v>518</v>
      </c>
      <c r="E445" s="19">
        <v>286568003684</v>
      </c>
      <c r="F445" s="18" t="s">
        <v>527</v>
      </c>
      <c r="G445" s="35" t="s">
        <v>23</v>
      </c>
      <c r="H445" s="35">
        <f>VLOOKUP(E445,[1]Hoja1!$D:$F,3,FALSE)</f>
        <v>7</v>
      </c>
      <c r="I445" s="35">
        <v>0</v>
      </c>
      <c r="J445" s="35">
        <v>7</v>
      </c>
      <c r="K445" s="21">
        <f>VLOOKUP(E445,[2]VICTIMAS!E:F,2,FALSE)</f>
        <v>1</v>
      </c>
      <c r="L445" s="35">
        <v>0</v>
      </c>
      <c r="M445" s="35">
        <v>0</v>
      </c>
      <c r="N445" s="21">
        <v>0</v>
      </c>
      <c r="O445" s="21">
        <f t="shared" si="21"/>
        <v>6</v>
      </c>
      <c r="P445" s="21">
        <f>VLOOKUP(E445,'[2]xxxx edad'!C:D,2,FALSE)</f>
        <v>5</v>
      </c>
      <c r="Q445" s="21">
        <f>VLOOKUP(E445,'[2]xxxx edad'!C:E,3,FALSE)</f>
        <v>2</v>
      </c>
      <c r="R445" s="21">
        <f>VLOOKUP(E445,'[2]xxxx edad'!C:F,4,FALSE)</f>
        <v>0</v>
      </c>
      <c r="S445" s="35">
        <f t="shared" si="22"/>
        <v>0</v>
      </c>
      <c r="T445" s="35">
        <v>0</v>
      </c>
      <c r="U445" s="35">
        <v>7</v>
      </c>
      <c r="V445" s="36">
        <v>0</v>
      </c>
      <c r="W445" s="37">
        <v>1</v>
      </c>
      <c r="X445" s="43" t="s">
        <v>1009</v>
      </c>
      <c r="Y445" s="43"/>
      <c r="Z445" s="43"/>
      <c r="AA445" s="43"/>
      <c r="AB445" s="43"/>
    </row>
    <row r="446" spans="1:28" s="6" customFormat="1" x14ac:dyDescent="0.25">
      <c r="A446" s="5" t="s">
        <v>19</v>
      </c>
      <c r="B446" s="18" t="s">
        <v>507</v>
      </c>
      <c r="C446" s="19">
        <v>286568002360</v>
      </c>
      <c r="D446" s="18" t="s">
        <v>518</v>
      </c>
      <c r="E446" s="19">
        <v>286568003986</v>
      </c>
      <c r="F446" s="18" t="s">
        <v>528</v>
      </c>
      <c r="G446" s="35" t="s">
        <v>23</v>
      </c>
      <c r="H446" s="35">
        <f>VLOOKUP(E446,[1]Hoja1!$D:$F,3,FALSE)</f>
        <v>9</v>
      </c>
      <c r="I446" s="35">
        <v>0</v>
      </c>
      <c r="J446" s="35">
        <v>9</v>
      </c>
      <c r="K446" s="21">
        <f>VLOOKUP(E446,[2]VICTIMAS!E:F,2,FALSE)</f>
        <v>2</v>
      </c>
      <c r="L446" s="35">
        <v>0</v>
      </c>
      <c r="M446" s="35">
        <v>0</v>
      </c>
      <c r="N446" s="21">
        <v>0</v>
      </c>
      <c r="O446" s="21">
        <f t="shared" si="21"/>
        <v>7</v>
      </c>
      <c r="P446" s="21">
        <f>VLOOKUP(E446,'[2]xxxx edad'!C:D,2,FALSE)</f>
        <v>5</v>
      </c>
      <c r="Q446" s="21">
        <f>VLOOKUP(E446,'[2]xxxx edad'!C:E,3,FALSE)</f>
        <v>4</v>
      </c>
      <c r="R446" s="21">
        <f>VLOOKUP(E446,'[2]xxxx edad'!C:F,4,FALSE)</f>
        <v>0</v>
      </c>
      <c r="S446" s="35">
        <f t="shared" si="22"/>
        <v>0</v>
      </c>
      <c r="T446" s="35">
        <v>0</v>
      </c>
      <c r="U446" s="35">
        <v>9</v>
      </c>
      <c r="V446" s="36">
        <v>0</v>
      </c>
      <c r="W446" s="37">
        <v>1</v>
      </c>
      <c r="X446" s="43" t="s">
        <v>1009</v>
      </c>
      <c r="Y446" s="43"/>
      <c r="Z446" s="43"/>
      <c r="AA446" s="43"/>
      <c r="AB446" s="43"/>
    </row>
    <row r="447" spans="1:28" s="6" customFormat="1" x14ac:dyDescent="0.25">
      <c r="A447" s="5" t="s">
        <v>19</v>
      </c>
      <c r="B447" s="18" t="s">
        <v>507</v>
      </c>
      <c r="C447" s="19">
        <v>286568002360</v>
      </c>
      <c r="D447" s="18" t="s">
        <v>518</v>
      </c>
      <c r="E447" s="19">
        <v>286568004656</v>
      </c>
      <c r="F447" s="18" t="s">
        <v>529</v>
      </c>
      <c r="G447" s="35" t="s">
        <v>23</v>
      </c>
      <c r="H447" s="35">
        <f>VLOOKUP(E447,[1]Hoja1!$D:$F,3,FALSE)</f>
        <v>31</v>
      </c>
      <c r="I447" s="35">
        <v>0</v>
      </c>
      <c r="J447" s="35">
        <v>31</v>
      </c>
      <c r="K447" s="21">
        <f>VLOOKUP(E447,[2]VICTIMAS!E:F,2,FALSE)</f>
        <v>4</v>
      </c>
      <c r="L447" s="35">
        <f>VLOOKUP(E447,[2]INDIGENAS!E:F,2,FALSE)</f>
        <v>1</v>
      </c>
      <c r="M447" s="35">
        <v>0</v>
      </c>
      <c r="N447" s="21">
        <f>VLOOKUP(E447,[2]AFROS!E:F,2,FALSE)</f>
        <v>1</v>
      </c>
      <c r="O447" s="21">
        <f t="shared" si="21"/>
        <v>25</v>
      </c>
      <c r="P447" s="21">
        <f>VLOOKUP(E447,'[2]xxxx edad'!C:D,2,FALSE)</f>
        <v>17</v>
      </c>
      <c r="Q447" s="21">
        <f>VLOOKUP(E447,'[2]xxxx edad'!C:E,3,FALSE)</f>
        <v>13</v>
      </c>
      <c r="R447" s="21">
        <f>VLOOKUP(E447,'[2]xxxx edad'!C:F,4,FALSE)</f>
        <v>1</v>
      </c>
      <c r="S447" s="35">
        <f t="shared" si="22"/>
        <v>0</v>
      </c>
      <c r="T447" s="35">
        <v>0</v>
      </c>
      <c r="U447" s="35">
        <v>31</v>
      </c>
      <c r="V447" s="36">
        <v>0</v>
      </c>
      <c r="W447" s="37">
        <v>1</v>
      </c>
      <c r="X447" s="43"/>
      <c r="Y447" s="43" t="s">
        <v>1009</v>
      </c>
      <c r="Z447" s="43"/>
      <c r="AA447" s="43"/>
      <c r="AB447" s="43"/>
    </row>
    <row r="448" spans="1:28" s="6" customFormat="1" x14ac:dyDescent="0.25">
      <c r="A448" s="5" t="s">
        <v>19</v>
      </c>
      <c r="B448" s="18" t="s">
        <v>507</v>
      </c>
      <c r="C448" s="19">
        <v>286568002360</v>
      </c>
      <c r="D448" s="18" t="s">
        <v>518</v>
      </c>
      <c r="E448" s="19">
        <v>286569000247</v>
      </c>
      <c r="F448" s="18" t="s">
        <v>530</v>
      </c>
      <c r="G448" s="35" t="s">
        <v>23</v>
      </c>
      <c r="H448" s="35">
        <f>VLOOKUP(E448,[1]Hoja1!$D:$F,3,FALSE)</f>
        <v>7</v>
      </c>
      <c r="I448" s="35">
        <v>0</v>
      </c>
      <c r="J448" s="35">
        <v>7</v>
      </c>
      <c r="K448" s="21">
        <v>0</v>
      </c>
      <c r="L448" s="35">
        <v>0</v>
      </c>
      <c r="M448" s="35">
        <v>0</v>
      </c>
      <c r="N448" s="21">
        <v>0</v>
      </c>
      <c r="O448" s="21">
        <f t="shared" si="21"/>
        <v>7</v>
      </c>
      <c r="P448" s="21">
        <f>VLOOKUP(E448,'[2]xxxx edad'!C:D,2,FALSE)</f>
        <v>2</v>
      </c>
      <c r="Q448" s="21">
        <f>VLOOKUP(E448,'[2]xxxx edad'!C:E,3,FALSE)</f>
        <v>5</v>
      </c>
      <c r="R448" s="21">
        <f>VLOOKUP(E448,'[2]xxxx edad'!C:F,4,FALSE)</f>
        <v>0</v>
      </c>
      <c r="S448" s="35">
        <f t="shared" si="22"/>
        <v>0</v>
      </c>
      <c r="T448" s="35">
        <v>0</v>
      </c>
      <c r="U448" s="35">
        <v>7</v>
      </c>
      <c r="V448" s="36">
        <v>0</v>
      </c>
      <c r="W448" s="37">
        <v>1</v>
      </c>
      <c r="X448" s="43" t="s">
        <v>1009</v>
      </c>
      <c r="Y448" s="43"/>
      <c r="Z448" s="43"/>
      <c r="AA448" s="43"/>
      <c r="AB448" s="43"/>
    </row>
    <row r="449" spans="1:28" s="6" customFormat="1" x14ac:dyDescent="0.25">
      <c r="A449" s="5" t="s">
        <v>19</v>
      </c>
      <c r="B449" s="18" t="s">
        <v>507</v>
      </c>
      <c r="C449" s="19">
        <v>286568002602</v>
      </c>
      <c r="D449" s="18" t="s">
        <v>531</v>
      </c>
      <c r="E449" s="19">
        <v>286568000146</v>
      </c>
      <c r="F449" s="18" t="s">
        <v>532</v>
      </c>
      <c r="G449" s="35" t="s">
        <v>27</v>
      </c>
      <c r="H449" s="35">
        <f>VLOOKUP(E449,[1]Hoja1!$D:$F,3,FALSE)</f>
        <v>381</v>
      </c>
      <c r="I449" s="35">
        <v>0</v>
      </c>
      <c r="J449" s="35">
        <v>381</v>
      </c>
      <c r="K449" s="21">
        <f>VLOOKUP(E449,[2]VICTIMAS!E:F,2,FALSE)</f>
        <v>206</v>
      </c>
      <c r="L449" s="35">
        <f>VLOOKUP(E449,[2]INDIGENAS!E:F,2,FALSE)</f>
        <v>13</v>
      </c>
      <c r="M449" s="35">
        <f>VLOOKUP(E449,[2]DISCAPACIDAD!E:F,2,FALSE)</f>
        <v>4</v>
      </c>
      <c r="N449" s="21">
        <v>0</v>
      </c>
      <c r="O449" s="21">
        <f t="shared" si="21"/>
        <v>158</v>
      </c>
      <c r="P449" s="21">
        <f>VLOOKUP(E449,'[2]xxxx edad'!C:D,2,FALSE)</f>
        <v>210</v>
      </c>
      <c r="Q449" s="21">
        <f>VLOOKUP(E449,'[2]xxxx edad'!C:E,3,FALSE)</f>
        <v>171</v>
      </c>
      <c r="R449" s="21">
        <f>VLOOKUP(E449,'[2]xxxx edad'!C:F,4,FALSE)</f>
        <v>0</v>
      </c>
      <c r="S449" s="35">
        <f t="shared" si="22"/>
        <v>0</v>
      </c>
      <c r="T449" s="35">
        <v>0</v>
      </c>
      <c r="U449" s="35">
        <v>0</v>
      </c>
      <c r="V449" s="36">
        <v>381</v>
      </c>
      <c r="W449" s="37">
        <v>4</v>
      </c>
      <c r="X449" s="43"/>
      <c r="Y449" s="43"/>
      <c r="Z449" s="43"/>
      <c r="AA449" s="43"/>
      <c r="AB449" s="43" t="s">
        <v>1009</v>
      </c>
    </row>
    <row r="450" spans="1:28" s="6" customFormat="1" x14ac:dyDescent="0.25">
      <c r="A450" s="5" t="s">
        <v>19</v>
      </c>
      <c r="B450" s="18" t="s">
        <v>507</v>
      </c>
      <c r="C450" s="19">
        <v>286568002602</v>
      </c>
      <c r="D450" s="18" t="s">
        <v>531</v>
      </c>
      <c r="E450" s="19">
        <v>286568002165</v>
      </c>
      <c r="F450" s="18" t="s">
        <v>533</v>
      </c>
      <c r="G450" s="35" t="s">
        <v>27</v>
      </c>
      <c r="H450" s="35">
        <f>VLOOKUP(E450,[1]Hoja1!$D:$F,3,FALSE)</f>
        <v>77</v>
      </c>
      <c r="I450" s="35">
        <v>0</v>
      </c>
      <c r="J450" s="35">
        <v>77</v>
      </c>
      <c r="K450" s="21">
        <f>VLOOKUP(E450,[2]VICTIMAS!E:F,2,FALSE)</f>
        <v>38</v>
      </c>
      <c r="L450" s="35">
        <f>VLOOKUP(E450,[2]INDIGENAS!E:F,2,FALSE)</f>
        <v>2</v>
      </c>
      <c r="M450" s="35">
        <v>0</v>
      </c>
      <c r="N450" s="21">
        <v>0</v>
      </c>
      <c r="O450" s="21">
        <f t="shared" si="21"/>
        <v>37</v>
      </c>
      <c r="P450" s="21">
        <f>VLOOKUP(E450,'[2]xxxx edad'!C:D,2,FALSE)</f>
        <v>75</v>
      </c>
      <c r="Q450" s="21">
        <f>VLOOKUP(E450,'[2]xxxx edad'!C:E,3,FALSE)</f>
        <v>0</v>
      </c>
      <c r="R450" s="21">
        <v>2</v>
      </c>
      <c r="S450" s="35">
        <f t="shared" si="22"/>
        <v>0</v>
      </c>
      <c r="T450" s="35">
        <v>0</v>
      </c>
      <c r="U450" s="35">
        <v>0</v>
      </c>
      <c r="V450" s="36">
        <v>77</v>
      </c>
      <c r="W450" s="37">
        <v>1</v>
      </c>
      <c r="X450" s="43"/>
      <c r="Y450" s="43"/>
      <c r="Z450" s="43" t="s">
        <v>1009</v>
      </c>
      <c r="AA450" s="43"/>
      <c r="AB450" s="43"/>
    </row>
    <row r="451" spans="1:28" s="6" customFormat="1" x14ac:dyDescent="0.25">
      <c r="A451" s="5" t="s">
        <v>19</v>
      </c>
      <c r="B451" s="18" t="s">
        <v>507</v>
      </c>
      <c r="C451" s="19">
        <v>286568002602</v>
      </c>
      <c r="D451" s="18" t="s">
        <v>531</v>
      </c>
      <c r="E451" s="19">
        <v>286568002602</v>
      </c>
      <c r="F451" s="18" t="s">
        <v>534</v>
      </c>
      <c r="G451" s="35" t="s">
        <v>27</v>
      </c>
      <c r="H451" s="35">
        <f>VLOOKUP(E451,[1]Hoja1!$D:$F,3,FALSE)</f>
        <v>591</v>
      </c>
      <c r="I451" s="35">
        <v>0</v>
      </c>
      <c r="J451" s="35">
        <v>472</v>
      </c>
      <c r="K451" s="21">
        <f>VLOOKUP(E451,[2]VICTIMAS!E:F,2,FALSE)</f>
        <v>213</v>
      </c>
      <c r="L451" s="35">
        <f>VLOOKUP(E451,[2]INDIGENAS!E:F,2,FALSE)</f>
        <v>19</v>
      </c>
      <c r="M451" s="35">
        <f>VLOOKUP(E451,[2]DISCAPACIDAD!E:F,2,FALSE)</f>
        <v>9</v>
      </c>
      <c r="N451" s="21">
        <f>VLOOKUP(E451,[2]AFROS!E:F,2,FALSE)</f>
        <v>2</v>
      </c>
      <c r="O451" s="21">
        <f t="shared" ref="O451:O514" si="23">J451-(K451+L451+M451+N451)</f>
        <v>229</v>
      </c>
      <c r="P451" s="21">
        <f>VLOOKUP(E451,'[2]xxxx edad'!C:D,2,FALSE)</f>
        <v>0</v>
      </c>
      <c r="Q451" s="21">
        <f>VLOOKUP(E451,'[2]xxxx edad'!C:E,3,FALSE)</f>
        <v>186</v>
      </c>
      <c r="R451" s="21">
        <v>286</v>
      </c>
      <c r="S451" s="35">
        <f t="shared" si="22"/>
        <v>0</v>
      </c>
      <c r="T451" s="35">
        <v>0</v>
      </c>
      <c r="U451" s="35">
        <v>0</v>
      </c>
      <c r="V451" s="36">
        <v>472</v>
      </c>
      <c r="W451" s="37">
        <v>4</v>
      </c>
      <c r="X451" s="43"/>
      <c r="Y451" s="43"/>
      <c r="Z451" s="43"/>
      <c r="AA451" s="43"/>
      <c r="AB451" s="43" t="s">
        <v>1009</v>
      </c>
    </row>
    <row r="452" spans="1:28" s="6" customFormat="1" x14ac:dyDescent="0.25">
      <c r="A452" s="5" t="s">
        <v>19</v>
      </c>
      <c r="B452" s="18" t="s">
        <v>507</v>
      </c>
      <c r="C452" s="19">
        <v>286568005466</v>
      </c>
      <c r="D452" s="18" t="s">
        <v>535</v>
      </c>
      <c r="E452" s="19">
        <v>286568004281</v>
      </c>
      <c r="F452" s="18" t="s">
        <v>536</v>
      </c>
      <c r="G452" s="35" t="s">
        <v>23</v>
      </c>
      <c r="H452" s="35">
        <f>VLOOKUP(E452,[1]Hoja1!$D:$F,3,FALSE)</f>
        <v>15</v>
      </c>
      <c r="I452" s="35">
        <v>0</v>
      </c>
      <c r="J452" s="35">
        <v>15</v>
      </c>
      <c r="K452" s="21">
        <v>0</v>
      </c>
      <c r="L452" s="35">
        <v>0</v>
      </c>
      <c r="M452" s="35">
        <v>0</v>
      </c>
      <c r="N452" s="21">
        <v>0</v>
      </c>
      <c r="O452" s="21">
        <f t="shared" si="23"/>
        <v>15</v>
      </c>
      <c r="P452" s="21">
        <f>VLOOKUP(E452,'[2]xxxx edad'!C:D,2,FALSE)</f>
        <v>9</v>
      </c>
      <c r="Q452" s="21">
        <f>VLOOKUP(E452,'[2]xxxx edad'!C:E,3,FALSE)</f>
        <v>2</v>
      </c>
      <c r="R452" s="21">
        <v>4</v>
      </c>
      <c r="S452" s="35">
        <f t="shared" si="22"/>
        <v>0</v>
      </c>
      <c r="T452" s="35">
        <v>0</v>
      </c>
      <c r="U452" s="35">
        <v>15</v>
      </c>
      <c r="V452" s="36">
        <v>0</v>
      </c>
      <c r="W452" s="37">
        <v>1</v>
      </c>
      <c r="X452" s="43"/>
      <c r="Y452" s="43" t="s">
        <v>1009</v>
      </c>
      <c r="Z452" s="43"/>
      <c r="AA452" s="43"/>
      <c r="AB452" s="43"/>
    </row>
    <row r="453" spans="1:28" s="6" customFormat="1" x14ac:dyDescent="0.25">
      <c r="A453" s="5" t="s">
        <v>19</v>
      </c>
      <c r="B453" s="18" t="s">
        <v>507</v>
      </c>
      <c r="C453" s="19">
        <v>286568005466</v>
      </c>
      <c r="D453" s="18" t="s">
        <v>535</v>
      </c>
      <c r="E453" s="19">
        <v>286568004699</v>
      </c>
      <c r="F453" s="18" t="s">
        <v>537</v>
      </c>
      <c r="G453" s="35" t="s">
        <v>23</v>
      </c>
      <c r="H453" s="35">
        <f>VLOOKUP(E453,[1]Hoja1!$D:$F,3,FALSE)</f>
        <v>8</v>
      </c>
      <c r="I453" s="35">
        <v>0</v>
      </c>
      <c r="J453" s="35">
        <v>8</v>
      </c>
      <c r="K453" s="21">
        <f>VLOOKUP(E453,[2]VICTIMAS!E:F,2,FALSE)</f>
        <v>3</v>
      </c>
      <c r="L453" s="35">
        <f>VLOOKUP(E453,[2]INDIGENAS!E:F,2,FALSE)</f>
        <v>2</v>
      </c>
      <c r="M453" s="35">
        <v>0</v>
      </c>
      <c r="N453" s="21">
        <f>VLOOKUP(E453,[2]AFROS!E:F,2,FALSE)</f>
        <v>1</v>
      </c>
      <c r="O453" s="21">
        <f t="shared" si="23"/>
        <v>2</v>
      </c>
      <c r="P453" s="21">
        <f>VLOOKUP(E453,'[2]xxxx edad'!C:D,2,FALSE)</f>
        <v>3</v>
      </c>
      <c r="Q453" s="21">
        <f>VLOOKUP(E453,'[2]xxxx edad'!C:E,3,FALSE)</f>
        <v>5</v>
      </c>
      <c r="R453" s="21">
        <f>VLOOKUP(E453,'[2]xxxx edad'!C:F,4,FALSE)</f>
        <v>0</v>
      </c>
      <c r="S453" s="35">
        <f t="shared" si="22"/>
        <v>0</v>
      </c>
      <c r="T453" s="35">
        <v>0</v>
      </c>
      <c r="U453" s="35">
        <v>8</v>
      </c>
      <c r="V453" s="36">
        <v>0</v>
      </c>
      <c r="W453" s="37">
        <v>1</v>
      </c>
      <c r="X453" s="43" t="s">
        <v>1009</v>
      </c>
      <c r="Y453" s="43"/>
      <c r="Z453" s="43"/>
      <c r="AA453" s="43"/>
      <c r="AB453" s="43"/>
    </row>
    <row r="454" spans="1:28" s="6" customFormat="1" x14ac:dyDescent="0.25">
      <c r="A454" s="5" t="s">
        <v>19</v>
      </c>
      <c r="B454" s="18" t="s">
        <v>507</v>
      </c>
      <c r="C454" s="19">
        <v>286568005466</v>
      </c>
      <c r="D454" s="18" t="s">
        <v>535</v>
      </c>
      <c r="E454" s="19">
        <v>286568005466</v>
      </c>
      <c r="F454" s="18" t="s">
        <v>538</v>
      </c>
      <c r="G454" s="35" t="s">
        <v>23</v>
      </c>
      <c r="H454" s="35">
        <f>VLOOKUP(E454,[1]Hoja1!$D:$F,3,FALSE)</f>
        <v>59</v>
      </c>
      <c r="I454" s="35">
        <v>0</v>
      </c>
      <c r="J454" s="35">
        <v>59</v>
      </c>
      <c r="K454" s="21">
        <f>VLOOKUP(E454,[2]VICTIMAS!E:F,2,FALSE)</f>
        <v>14</v>
      </c>
      <c r="L454" s="35">
        <f>VLOOKUP(E454,[2]INDIGENAS!E:F,2,FALSE)</f>
        <v>1</v>
      </c>
      <c r="M454" s="35">
        <f>VLOOKUP(E454,[2]DISCAPACIDAD!E:F,2,FALSE)</f>
        <v>1</v>
      </c>
      <c r="N454" s="21">
        <v>0</v>
      </c>
      <c r="O454" s="21">
        <f t="shared" si="23"/>
        <v>43</v>
      </c>
      <c r="P454" s="21">
        <f>VLOOKUP(E454,'[2]xxxx edad'!C:D,2,FALSE)</f>
        <v>29</v>
      </c>
      <c r="Q454" s="21">
        <f>VLOOKUP(E454,'[2]xxxx edad'!C:E,3,FALSE)</f>
        <v>19</v>
      </c>
      <c r="R454" s="21">
        <v>11</v>
      </c>
      <c r="S454" s="35">
        <f t="shared" si="22"/>
        <v>0</v>
      </c>
      <c r="T454" s="35">
        <v>0</v>
      </c>
      <c r="U454" s="35">
        <v>59</v>
      </c>
      <c r="V454" s="36">
        <v>0</v>
      </c>
      <c r="W454" s="37">
        <v>1</v>
      </c>
      <c r="X454" s="43"/>
      <c r="Y454" s="43"/>
      <c r="Z454" s="43" t="s">
        <v>1009</v>
      </c>
      <c r="AA454" s="43"/>
      <c r="AB454" s="43"/>
    </row>
    <row r="455" spans="1:28" s="6" customFormat="1" x14ac:dyDescent="0.25">
      <c r="A455" s="5" t="s">
        <v>19</v>
      </c>
      <c r="B455" s="18" t="s">
        <v>507</v>
      </c>
      <c r="C455" s="19">
        <v>286568005466</v>
      </c>
      <c r="D455" s="18" t="s">
        <v>535</v>
      </c>
      <c r="E455" s="19">
        <v>286568005521</v>
      </c>
      <c r="F455" s="18" t="s">
        <v>539</v>
      </c>
      <c r="G455" s="35" t="s">
        <v>23</v>
      </c>
      <c r="H455" s="35">
        <f>VLOOKUP(E455,[1]Hoja1!$D:$F,3,FALSE)</f>
        <v>30</v>
      </c>
      <c r="I455" s="35">
        <v>0</v>
      </c>
      <c r="J455" s="35">
        <v>30</v>
      </c>
      <c r="K455" s="21">
        <f>VLOOKUP(E455,[2]VICTIMAS!E:F,2,FALSE)</f>
        <v>4</v>
      </c>
      <c r="L455" s="35">
        <f>VLOOKUP(E455,[2]INDIGENAS!E:F,2,FALSE)</f>
        <v>11</v>
      </c>
      <c r="M455" s="35">
        <v>0</v>
      </c>
      <c r="N455" s="21">
        <v>0</v>
      </c>
      <c r="O455" s="21">
        <f t="shared" si="23"/>
        <v>15</v>
      </c>
      <c r="P455" s="21">
        <f>VLOOKUP(E455,'[2]xxxx edad'!C:D,2,FALSE)</f>
        <v>14</v>
      </c>
      <c r="Q455" s="21">
        <f>VLOOKUP(E455,'[2]xxxx edad'!C:E,3,FALSE)</f>
        <v>10</v>
      </c>
      <c r="R455" s="21">
        <v>6</v>
      </c>
      <c r="S455" s="35">
        <f t="shared" si="22"/>
        <v>0</v>
      </c>
      <c r="T455" s="35">
        <v>0</v>
      </c>
      <c r="U455" s="35">
        <v>30</v>
      </c>
      <c r="V455" s="36">
        <v>0</v>
      </c>
      <c r="W455" s="37">
        <v>1</v>
      </c>
      <c r="X455" s="43"/>
      <c r="Y455" s="43" t="s">
        <v>1009</v>
      </c>
      <c r="Z455" s="43"/>
      <c r="AA455" s="43"/>
      <c r="AB455" s="43"/>
    </row>
    <row r="456" spans="1:28" s="6" customFormat="1" x14ac:dyDescent="0.25">
      <c r="A456" s="5" t="s">
        <v>19</v>
      </c>
      <c r="B456" s="18" t="s">
        <v>507</v>
      </c>
      <c r="C456" s="19">
        <v>286568005466</v>
      </c>
      <c r="D456" s="18" t="s">
        <v>535</v>
      </c>
      <c r="E456" s="19">
        <v>286569000191</v>
      </c>
      <c r="F456" s="18" t="s">
        <v>540</v>
      </c>
      <c r="G456" s="35" t="s">
        <v>23</v>
      </c>
      <c r="H456" s="35">
        <f>VLOOKUP(E456,[1]Hoja1!$D:$F,3,FALSE)</f>
        <v>10</v>
      </c>
      <c r="I456" s="35">
        <v>0</v>
      </c>
      <c r="J456" s="35">
        <v>10</v>
      </c>
      <c r="K456" s="21">
        <v>0</v>
      </c>
      <c r="L456" s="35">
        <v>0</v>
      </c>
      <c r="M456" s="35">
        <v>0</v>
      </c>
      <c r="N456" s="21">
        <v>0</v>
      </c>
      <c r="O456" s="21">
        <f t="shared" si="23"/>
        <v>10</v>
      </c>
      <c r="P456" s="21">
        <f>VLOOKUP(E456,'[2]xxxx edad'!C:D,2,FALSE)</f>
        <v>2</v>
      </c>
      <c r="Q456" s="21">
        <f>VLOOKUP(E456,'[2]xxxx edad'!C:E,3,FALSE)</f>
        <v>7</v>
      </c>
      <c r="R456" s="21">
        <v>1</v>
      </c>
      <c r="S456" s="35">
        <f t="shared" si="22"/>
        <v>0</v>
      </c>
      <c r="T456" s="35">
        <v>0</v>
      </c>
      <c r="U456" s="35">
        <v>10</v>
      </c>
      <c r="V456" s="36">
        <v>0</v>
      </c>
      <c r="W456" s="37">
        <v>1</v>
      </c>
      <c r="X456" s="43" t="s">
        <v>1009</v>
      </c>
      <c r="Y456" s="43"/>
      <c r="Z456" s="43"/>
      <c r="AA456" s="43"/>
      <c r="AB456" s="43"/>
    </row>
    <row r="457" spans="1:28" s="6" customFormat="1" x14ac:dyDescent="0.25">
      <c r="A457" s="5" t="s">
        <v>19</v>
      </c>
      <c r="B457" s="18" t="s">
        <v>507</v>
      </c>
      <c r="C457" s="19">
        <v>286568005466</v>
      </c>
      <c r="D457" s="18" t="s">
        <v>535</v>
      </c>
      <c r="E457" s="19">
        <v>286569000212</v>
      </c>
      <c r="F457" s="18" t="s">
        <v>541</v>
      </c>
      <c r="G457" s="35" t="s">
        <v>23</v>
      </c>
      <c r="H457" s="35">
        <f>VLOOKUP(E457,[1]Hoja1!$D:$F,3,FALSE)</f>
        <v>3</v>
      </c>
      <c r="I457" s="35">
        <v>0</v>
      </c>
      <c r="J457" s="35">
        <v>3</v>
      </c>
      <c r="K457" s="21">
        <f>VLOOKUP(E457,[2]VICTIMAS!E:F,2,FALSE)</f>
        <v>1</v>
      </c>
      <c r="L457" s="35">
        <v>0</v>
      </c>
      <c r="M457" s="35">
        <v>0</v>
      </c>
      <c r="N457" s="21">
        <v>0</v>
      </c>
      <c r="O457" s="21">
        <f t="shared" si="23"/>
        <v>2</v>
      </c>
      <c r="P457" s="21">
        <f>VLOOKUP(E457,'[2]xxxx edad'!C:D,2,FALSE)</f>
        <v>2</v>
      </c>
      <c r="Q457" s="21">
        <f>VLOOKUP(E457,'[2]xxxx edad'!C:E,3,FALSE)</f>
        <v>1</v>
      </c>
      <c r="R457" s="21">
        <f>VLOOKUP(E457,'[2]xxxx edad'!C:F,4,FALSE)</f>
        <v>0</v>
      </c>
      <c r="S457" s="35">
        <f t="shared" si="22"/>
        <v>0</v>
      </c>
      <c r="T457" s="35">
        <v>0</v>
      </c>
      <c r="U457" s="35">
        <v>3</v>
      </c>
      <c r="V457" s="36">
        <v>0</v>
      </c>
      <c r="W457" s="37">
        <v>1</v>
      </c>
      <c r="X457" s="43" t="s">
        <v>1009</v>
      </c>
      <c r="Y457" s="43"/>
      <c r="Z457" s="43"/>
      <c r="AA457" s="43"/>
      <c r="AB457" s="43"/>
    </row>
    <row r="458" spans="1:28" s="6" customFormat="1" x14ac:dyDescent="0.25">
      <c r="A458" s="5" t="s">
        <v>19</v>
      </c>
      <c r="B458" s="18" t="s">
        <v>507</v>
      </c>
      <c r="C458" s="19">
        <v>286568005466</v>
      </c>
      <c r="D458" s="18" t="s">
        <v>535</v>
      </c>
      <c r="E458" s="19">
        <v>286569000221</v>
      </c>
      <c r="F458" s="18" t="s">
        <v>542</v>
      </c>
      <c r="G458" s="35" t="s">
        <v>23</v>
      </c>
      <c r="H458" s="35">
        <f>VLOOKUP(E458,[1]Hoja1!$D:$F,3,FALSE)</f>
        <v>6</v>
      </c>
      <c r="I458" s="35">
        <v>0</v>
      </c>
      <c r="J458" s="35">
        <v>6</v>
      </c>
      <c r="K458" s="21">
        <v>0</v>
      </c>
      <c r="L458" s="35">
        <v>0</v>
      </c>
      <c r="M458" s="35">
        <v>0</v>
      </c>
      <c r="N458" s="21">
        <v>0</v>
      </c>
      <c r="O458" s="21">
        <f t="shared" si="23"/>
        <v>6</v>
      </c>
      <c r="P458" s="21">
        <f>VLOOKUP(E458,'[2]xxxx edad'!C:D,2,FALSE)</f>
        <v>3</v>
      </c>
      <c r="Q458" s="21">
        <f>VLOOKUP(E458,'[2]xxxx edad'!C:E,3,FALSE)</f>
        <v>2</v>
      </c>
      <c r="R458" s="21">
        <v>1</v>
      </c>
      <c r="S458" s="35">
        <f t="shared" si="22"/>
        <v>0</v>
      </c>
      <c r="T458" s="35">
        <v>0</v>
      </c>
      <c r="U458" s="35">
        <v>6</v>
      </c>
      <c r="V458" s="36">
        <v>0</v>
      </c>
      <c r="W458" s="37">
        <v>1</v>
      </c>
      <c r="X458" s="43" t="s">
        <v>1009</v>
      </c>
      <c r="Y458" s="43"/>
      <c r="Z458" s="43"/>
      <c r="AA458" s="43"/>
      <c r="AB458" s="43"/>
    </row>
    <row r="459" spans="1:28" s="6" customFormat="1" x14ac:dyDescent="0.25">
      <c r="A459" s="5" t="s">
        <v>19</v>
      </c>
      <c r="B459" s="18" t="s">
        <v>507</v>
      </c>
      <c r="C459" s="19">
        <v>286568005466</v>
      </c>
      <c r="D459" s="18" t="s">
        <v>535</v>
      </c>
      <c r="E459" s="19">
        <v>286569000280</v>
      </c>
      <c r="F459" s="18" t="s">
        <v>543</v>
      </c>
      <c r="G459" s="35" t="s">
        <v>23</v>
      </c>
      <c r="H459" s="35">
        <f>VLOOKUP(E459,[1]Hoja1!$D:$F,3,FALSE)</f>
        <v>4</v>
      </c>
      <c r="I459" s="35">
        <v>0</v>
      </c>
      <c r="J459" s="35">
        <v>4</v>
      </c>
      <c r="K459" s="21">
        <f>VLOOKUP(E459,[2]VICTIMAS!E:F,2,FALSE)</f>
        <v>1</v>
      </c>
      <c r="L459" s="35">
        <v>0</v>
      </c>
      <c r="M459" s="35">
        <v>0</v>
      </c>
      <c r="N459" s="21">
        <v>0</v>
      </c>
      <c r="O459" s="21">
        <f t="shared" si="23"/>
        <v>3</v>
      </c>
      <c r="P459" s="21">
        <f>VLOOKUP(E459,'[2]xxxx edad'!C:D,2,FALSE)</f>
        <v>1</v>
      </c>
      <c r="Q459" s="21">
        <f>VLOOKUP(E459,'[2]xxxx edad'!C:E,3,FALSE)</f>
        <v>3</v>
      </c>
      <c r="R459" s="21">
        <f>VLOOKUP(E459,'[2]xxxx edad'!C:F,4,FALSE)</f>
        <v>0</v>
      </c>
      <c r="S459" s="35">
        <f t="shared" si="22"/>
        <v>0</v>
      </c>
      <c r="T459" s="35">
        <v>0</v>
      </c>
      <c r="U459" s="35">
        <v>4</v>
      </c>
      <c r="V459" s="36">
        <v>0</v>
      </c>
      <c r="W459" s="37">
        <v>1</v>
      </c>
      <c r="X459" s="43" t="s">
        <v>1009</v>
      </c>
      <c r="Y459" s="43"/>
      <c r="Z459" s="43"/>
      <c r="AA459" s="43"/>
      <c r="AB459" s="43"/>
    </row>
    <row r="460" spans="1:28" s="6" customFormat="1" x14ac:dyDescent="0.25">
      <c r="A460" s="5" t="s">
        <v>19</v>
      </c>
      <c r="B460" s="18" t="s">
        <v>507</v>
      </c>
      <c r="C460" s="19">
        <v>286568005466</v>
      </c>
      <c r="D460" s="18" t="s">
        <v>535</v>
      </c>
      <c r="E460" s="19">
        <v>286569000328</v>
      </c>
      <c r="F460" s="18" t="s">
        <v>544</v>
      </c>
      <c r="G460" s="35" t="s">
        <v>23</v>
      </c>
      <c r="H460" s="35">
        <f>VLOOKUP(E460,[1]Hoja1!$D:$F,3,FALSE)</f>
        <v>12</v>
      </c>
      <c r="I460" s="35">
        <v>0</v>
      </c>
      <c r="J460" s="35">
        <v>12</v>
      </c>
      <c r="K460" s="21">
        <f>VLOOKUP(E460,[2]VICTIMAS!E:F,2,FALSE)</f>
        <v>3</v>
      </c>
      <c r="L460" s="35">
        <v>0</v>
      </c>
      <c r="M460" s="35">
        <v>0</v>
      </c>
      <c r="N460" s="21">
        <v>0</v>
      </c>
      <c r="O460" s="21">
        <f t="shared" si="23"/>
        <v>9</v>
      </c>
      <c r="P460" s="21">
        <f>VLOOKUP(E460,'[2]xxxx edad'!C:D,2,FALSE)</f>
        <v>8</v>
      </c>
      <c r="Q460" s="21">
        <f>VLOOKUP(E460,'[2]xxxx edad'!C:E,3,FALSE)</f>
        <v>4</v>
      </c>
      <c r="R460" s="21">
        <f>VLOOKUP(E460,'[2]xxxx edad'!C:F,4,FALSE)</f>
        <v>0</v>
      </c>
      <c r="S460" s="35">
        <f t="shared" si="22"/>
        <v>0</v>
      </c>
      <c r="T460" s="35">
        <v>0</v>
      </c>
      <c r="U460" s="35">
        <v>12</v>
      </c>
      <c r="V460" s="36">
        <v>0</v>
      </c>
      <c r="W460" s="37">
        <v>1</v>
      </c>
      <c r="X460" s="43"/>
      <c r="Y460" s="43" t="s">
        <v>1009</v>
      </c>
      <c r="Z460" s="43"/>
      <c r="AA460" s="43"/>
      <c r="AB460" s="43"/>
    </row>
    <row r="461" spans="1:28" s="6" customFormat="1" x14ac:dyDescent="0.25">
      <c r="A461" s="5" t="s">
        <v>19</v>
      </c>
      <c r="B461" s="18" t="s">
        <v>507</v>
      </c>
      <c r="C461" s="19">
        <v>286568005466</v>
      </c>
      <c r="D461" s="18" t="s">
        <v>535</v>
      </c>
      <c r="E461" s="19">
        <v>286569000336</v>
      </c>
      <c r="F461" s="18" t="s">
        <v>545</v>
      </c>
      <c r="G461" s="35" t="s">
        <v>23</v>
      </c>
      <c r="H461" s="35">
        <f>VLOOKUP(E461,[1]Hoja1!$D:$F,3,FALSE)</f>
        <v>31</v>
      </c>
      <c r="I461" s="35">
        <v>0</v>
      </c>
      <c r="J461" s="35">
        <v>31</v>
      </c>
      <c r="K461" s="21">
        <v>0</v>
      </c>
      <c r="L461" s="35">
        <f>VLOOKUP(E461,[2]INDIGENAS!E:F,2,FALSE)</f>
        <v>9</v>
      </c>
      <c r="M461" s="35">
        <v>0</v>
      </c>
      <c r="N461" s="21">
        <v>0</v>
      </c>
      <c r="O461" s="21">
        <f t="shared" si="23"/>
        <v>22</v>
      </c>
      <c r="P461" s="21">
        <f>VLOOKUP(E461,'[2]xxxx edad'!C:D,2,FALSE)</f>
        <v>17</v>
      </c>
      <c r="Q461" s="21">
        <f>VLOOKUP(E461,'[2]xxxx edad'!C:E,3,FALSE)</f>
        <v>12</v>
      </c>
      <c r="R461" s="21">
        <v>2</v>
      </c>
      <c r="S461" s="35">
        <f t="shared" si="22"/>
        <v>0</v>
      </c>
      <c r="T461" s="35">
        <v>0</v>
      </c>
      <c r="U461" s="35">
        <v>31</v>
      </c>
      <c r="V461" s="36">
        <v>0</v>
      </c>
      <c r="W461" s="37">
        <v>1</v>
      </c>
      <c r="X461" s="43"/>
      <c r="Y461" s="43" t="s">
        <v>1009</v>
      </c>
      <c r="Z461" s="43"/>
      <c r="AA461" s="43"/>
      <c r="AB461" s="43"/>
    </row>
    <row r="462" spans="1:28" s="6" customFormat="1" x14ac:dyDescent="0.25">
      <c r="A462" s="5" t="s">
        <v>19</v>
      </c>
      <c r="B462" s="18" t="s">
        <v>507</v>
      </c>
      <c r="C462" s="19">
        <v>286568005466</v>
      </c>
      <c r="D462" s="18" t="s">
        <v>535</v>
      </c>
      <c r="E462" s="19">
        <v>286569000379</v>
      </c>
      <c r="F462" s="18" t="s">
        <v>546</v>
      </c>
      <c r="G462" s="35" t="s">
        <v>23</v>
      </c>
      <c r="H462" s="35">
        <f>VLOOKUP(E462,[1]Hoja1!$D:$F,3,FALSE)</f>
        <v>15</v>
      </c>
      <c r="I462" s="35">
        <v>0</v>
      </c>
      <c r="J462" s="35">
        <v>15</v>
      </c>
      <c r="K462" s="21">
        <f>VLOOKUP(E462,[2]VICTIMAS!E:F,2,FALSE)</f>
        <v>1</v>
      </c>
      <c r="L462" s="35">
        <f>VLOOKUP(E462,[2]INDIGENAS!E:F,2,FALSE)</f>
        <v>1</v>
      </c>
      <c r="M462" s="35">
        <v>0</v>
      </c>
      <c r="N462" s="21">
        <v>0</v>
      </c>
      <c r="O462" s="21">
        <f t="shared" si="23"/>
        <v>13</v>
      </c>
      <c r="P462" s="21">
        <f>VLOOKUP(E462,'[2]xxxx edad'!C:D,2,FALSE)</f>
        <v>7</v>
      </c>
      <c r="Q462" s="21">
        <f>VLOOKUP(E462,'[2]xxxx edad'!C:E,3,FALSE)</f>
        <v>7</v>
      </c>
      <c r="R462" s="21">
        <v>1</v>
      </c>
      <c r="S462" s="35">
        <f t="shared" si="22"/>
        <v>0</v>
      </c>
      <c r="T462" s="35">
        <v>0</v>
      </c>
      <c r="U462" s="35">
        <v>15</v>
      </c>
      <c r="V462" s="36">
        <v>0</v>
      </c>
      <c r="W462" s="37">
        <v>1</v>
      </c>
      <c r="X462" s="43"/>
      <c r="Y462" s="43" t="s">
        <v>1009</v>
      </c>
      <c r="Z462" s="43"/>
      <c r="AA462" s="43"/>
      <c r="AB462" s="43"/>
    </row>
    <row r="463" spans="1:28" s="6" customFormat="1" x14ac:dyDescent="0.25">
      <c r="A463" s="5" t="s">
        <v>19</v>
      </c>
      <c r="B463" s="18" t="s">
        <v>507</v>
      </c>
      <c r="C463" s="19">
        <v>286568005466</v>
      </c>
      <c r="D463" s="18" t="s">
        <v>535</v>
      </c>
      <c r="E463" s="19">
        <v>286569000409</v>
      </c>
      <c r="F463" s="18" t="s">
        <v>111</v>
      </c>
      <c r="G463" s="35" t="s">
        <v>23</v>
      </c>
      <c r="H463" s="35">
        <f>VLOOKUP(E463,[1]Hoja1!$D:$F,3,FALSE)</f>
        <v>19</v>
      </c>
      <c r="I463" s="35">
        <v>0</v>
      </c>
      <c r="J463" s="35">
        <v>19</v>
      </c>
      <c r="K463" s="21">
        <v>0</v>
      </c>
      <c r="L463" s="35">
        <f>VLOOKUP(E463,[2]INDIGENAS!E:F,2,FALSE)</f>
        <v>2</v>
      </c>
      <c r="M463" s="35">
        <v>0</v>
      </c>
      <c r="N463" s="21">
        <v>0</v>
      </c>
      <c r="O463" s="21">
        <f t="shared" si="23"/>
        <v>17</v>
      </c>
      <c r="P463" s="21">
        <f>VLOOKUP(E463,'[2]xxxx edad'!C:D,2,FALSE)</f>
        <v>11</v>
      </c>
      <c r="Q463" s="21">
        <f>VLOOKUP(E463,'[2]xxxx edad'!C:E,3,FALSE)</f>
        <v>6</v>
      </c>
      <c r="R463" s="21">
        <v>2</v>
      </c>
      <c r="S463" s="35">
        <f t="shared" si="22"/>
        <v>0</v>
      </c>
      <c r="T463" s="35">
        <v>0</v>
      </c>
      <c r="U463" s="35">
        <v>19</v>
      </c>
      <c r="V463" s="36">
        <v>0</v>
      </c>
      <c r="W463" s="37">
        <v>1</v>
      </c>
      <c r="X463" s="43"/>
      <c r="Y463" s="43" t="s">
        <v>1009</v>
      </c>
      <c r="Z463" s="43"/>
      <c r="AA463" s="43"/>
      <c r="AB463" s="43"/>
    </row>
    <row r="464" spans="1:28" s="6" customFormat="1" x14ac:dyDescent="0.25">
      <c r="A464" s="5" t="s">
        <v>19</v>
      </c>
      <c r="B464" s="18" t="s">
        <v>507</v>
      </c>
      <c r="C464" s="19">
        <v>286569000239</v>
      </c>
      <c r="D464" s="18" t="s">
        <v>547</v>
      </c>
      <c r="E464" s="19">
        <v>286569000123</v>
      </c>
      <c r="F464" s="18" t="s">
        <v>548</v>
      </c>
      <c r="G464" s="35" t="s">
        <v>23</v>
      </c>
      <c r="H464" s="35">
        <f>VLOOKUP(E464,[1]Hoja1!$D:$F,3,FALSE)</f>
        <v>6</v>
      </c>
      <c r="I464" s="35">
        <v>0</v>
      </c>
      <c r="J464" s="35">
        <v>6</v>
      </c>
      <c r="K464" s="21">
        <v>0</v>
      </c>
      <c r="L464" s="35">
        <v>0</v>
      </c>
      <c r="M464" s="35">
        <v>0</v>
      </c>
      <c r="N464" s="21">
        <v>0</v>
      </c>
      <c r="O464" s="21">
        <f t="shared" si="23"/>
        <v>6</v>
      </c>
      <c r="P464" s="21">
        <f>VLOOKUP(E464,'[2]xxxx edad'!C:D,2,FALSE)</f>
        <v>3</v>
      </c>
      <c r="Q464" s="21">
        <f>VLOOKUP(E464,'[2]xxxx edad'!C:E,3,FALSE)</f>
        <v>3</v>
      </c>
      <c r="R464" s="21">
        <f>VLOOKUP(E464,'[2]xxxx edad'!C:F,4,FALSE)</f>
        <v>0</v>
      </c>
      <c r="S464" s="35">
        <f t="shared" si="22"/>
        <v>0</v>
      </c>
      <c r="T464" s="35">
        <v>0</v>
      </c>
      <c r="U464" s="35">
        <v>6</v>
      </c>
      <c r="V464" s="36">
        <v>0</v>
      </c>
      <c r="W464" s="37">
        <v>1</v>
      </c>
      <c r="X464" s="43" t="s">
        <v>1009</v>
      </c>
      <c r="Y464" s="43"/>
      <c r="Z464" s="43"/>
      <c r="AA464" s="43"/>
      <c r="AB464" s="43"/>
    </row>
    <row r="465" spans="1:28" s="6" customFormat="1" x14ac:dyDescent="0.25">
      <c r="A465" s="5" t="s">
        <v>19</v>
      </c>
      <c r="B465" s="18" t="s">
        <v>507</v>
      </c>
      <c r="C465" s="19">
        <v>286569000239</v>
      </c>
      <c r="D465" s="18" t="s">
        <v>547</v>
      </c>
      <c r="E465" s="19">
        <v>286569000131</v>
      </c>
      <c r="F465" s="18" t="s">
        <v>549</v>
      </c>
      <c r="G465" s="35" t="s">
        <v>23</v>
      </c>
      <c r="H465" s="35">
        <f>VLOOKUP(E465,[1]Hoja1!$D:$F,3,FALSE)</f>
        <v>9</v>
      </c>
      <c r="I465" s="35">
        <v>0</v>
      </c>
      <c r="J465" s="35">
        <v>9</v>
      </c>
      <c r="K465" s="21">
        <f>VLOOKUP(E465,[2]VICTIMAS!E:F,2,FALSE)</f>
        <v>1</v>
      </c>
      <c r="L465" s="35">
        <v>0</v>
      </c>
      <c r="M465" s="35">
        <v>0</v>
      </c>
      <c r="N465" s="21">
        <v>0</v>
      </c>
      <c r="O465" s="21">
        <f t="shared" si="23"/>
        <v>8</v>
      </c>
      <c r="P465" s="21">
        <f>VLOOKUP(E465,'[2]xxxx edad'!C:D,2,FALSE)</f>
        <v>5</v>
      </c>
      <c r="Q465" s="21">
        <f>VLOOKUP(E465,'[2]xxxx edad'!C:E,3,FALSE)</f>
        <v>4</v>
      </c>
      <c r="R465" s="21">
        <f>VLOOKUP(E465,'[2]xxxx edad'!C:F,4,FALSE)</f>
        <v>0</v>
      </c>
      <c r="S465" s="35">
        <f t="shared" si="22"/>
        <v>0</v>
      </c>
      <c r="T465" s="35">
        <v>0</v>
      </c>
      <c r="U465" s="35">
        <v>9</v>
      </c>
      <c r="V465" s="36">
        <v>0</v>
      </c>
      <c r="W465" s="37">
        <v>1</v>
      </c>
      <c r="X465" s="43" t="s">
        <v>1009</v>
      </c>
      <c r="Y465" s="43"/>
      <c r="Z465" s="43"/>
      <c r="AA465" s="43"/>
      <c r="AB465" s="43"/>
    </row>
    <row r="466" spans="1:28" s="6" customFormat="1" x14ac:dyDescent="0.25">
      <c r="A466" s="5" t="s">
        <v>19</v>
      </c>
      <c r="B466" s="18" t="s">
        <v>507</v>
      </c>
      <c r="C466" s="19">
        <v>286569000239</v>
      </c>
      <c r="D466" s="18" t="s">
        <v>547</v>
      </c>
      <c r="E466" s="19">
        <v>286569000174</v>
      </c>
      <c r="F466" s="18" t="s">
        <v>550</v>
      </c>
      <c r="G466" s="35" t="s">
        <v>23</v>
      </c>
      <c r="H466" s="35">
        <f>VLOOKUP(E466,[1]Hoja1!$D:$F,3,FALSE)</f>
        <v>6</v>
      </c>
      <c r="I466" s="35">
        <v>0</v>
      </c>
      <c r="J466" s="35">
        <v>6</v>
      </c>
      <c r="K466" s="21">
        <f>VLOOKUP(E466,[2]VICTIMAS!E:F,2,FALSE)</f>
        <v>1</v>
      </c>
      <c r="L466" s="35">
        <v>0</v>
      </c>
      <c r="M466" s="35">
        <v>0</v>
      </c>
      <c r="N466" s="21">
        <v>0</v>
      </c>
      <c r="O466" s="21">
        <f t="shared" si="23"/>
        <v>5</v>
      </c>
      <c r="P466" s="21">
        <f>VLOOKUP(E466,'[2]xxxx edad'!C:D,2,FALSE)</f>
        <v>4</v>
      </c>
      <c r="Q466" s="21">
        <f>VLOOKUP(E466,'[2]xxxx edad'!C:E,3,FALSE)</f>
        <v>2</v>
      </c>
      <c r="R466" s="21">
        <f>VLOOKUP(E466,'[2]xxxx edad'!C:F,4,FALSE)</f>
        <v>0</v>
      </c>
      <c r="S466" s="35">
        <f t="shared" si="22"/>
        <v>0</v>
      </c>
      <c r="T466" s="35">
        <v>0</v>
      </c>
      <c r="U466" s="35">
        <v>6</v>
      </c>
      <c r="V466" s="36">
        <v>0</v>
      </c>
      <c r="W466" s="37">
        <v>1</v>
      </c>
      <c r="X466" s="43" t="s">
        <v>1009</v>
      </c>
      <c r="Y466" s="43"/>
      <c r="Z466" s="43"/>
      <c r="AA466" s="43"/>
      <c r="AB466" s="43"/>
    </row>
    <row r="467" spans="1:28" s="6" customFormat="1" x14ac:dyDescent="0.25">
      <c r="A467" s="5" t="s">
        <v>19</v>
      </c>
      <c r="B467" s="18" t="s">
        <v>507</v>
      </c>
      <c r="C467" s="19">
        <v>286569000239</v>
      </c>
      <c r="D467" s="18" t="s">
        <v>547</v>
      </c>
      <c r="E467" s="19">
        <v>286569000239</v>
      </c>
      <c r="F467" s="18" t="s">
        <v>551</v>
      </c>
      <c r="G467" s="35" t="s">
        <v>23</v>
      </c>
      <c r="H467" s="35">
        <f>VLOOKUP(E467,[1]Hoja1!$D:$F,3,FALSE)</f>
        <v>61</v>
      </c>
      <c r="I467" s="35">
        <v>0</v>
      </c>
      <c r="J467" s="35">
        <v>61</v>
      </c>
      <c r="K467" s="21">
        <f>VLOOKUP(E467,[2]VICTIMAS!E:F,2,FALSE)</f>
        <v>11</v>
      </c>
      <c r="L467" s="35">
        <f>VLOOKUP(E467,[2]INDIGENAS!E:F,2,FALSE)</f>
        <v>2</v>
      </c>
      <c r="M467" s="35">
        <f>VLOOKUP(E467,[2]DISCAPACIDAD!E:F,2,FALSE)</f>
        <v>1</v>
      </c>
      <c r="N467" s="21">
        <v>0</v>
      </c>
      <c r="O467" s="21">
        <f t="shared" si="23"/>
        <v>47</v>
      </c>
      <c r="P467" s="21">
        <f>VLOOKUP(E467,'[2]xxxx edad'!C:D,2,FALSE)</f>
        <v>11</v>
      </c>
      <c r="Q467" s="21">
        <f>VLOOKUP(E467,'[2]xxxx edad'!C:E,3,FALSE)</f>
        <v>35</v>
      </c>
      <c r="R467" s="21">
        <v>15</v>
      </c>
      <c r="S467" s="35">
        <f t="shared" si="22"/>
        <v>0</v>
      </c>
      <c r="T467" s="35">
        <v>0</v>
      </c>
      <c r="U467" s="35">
        <v>61</v>
      </c>
      <c r="V467" s="36">
        <v>0</v>
      </c>
      <c r="W467" s="37">
        <v>1</v>
      </c>
      <c r="X467" s="43"/>
      <c r="Y467" s="43"/>
      <c r="Z467" s="43" t="s">
        <v>1009</v>
      </c>
      <c r="AA467" s="43"/>
      <c r="AB467" s="43"/>
    </row>
    <row r="468" spans="1:28" s="6" customFormat="1" x14ac:dyDescent="0.25">
      <c r="A468" s="5" t="s">
        <v>19</v>
      </c>
      <c r="B468" s="18" t="s">
        <v>507</v>
      </c>
      <c r="C468" s="19">
        <v>286569000239</v>
      </c>
      <c r="D468" s="18" t="s">
        <v>547</v>
      </c>
      <c r="E468" s="19">
        <v>286569000263</v>
      </c>
      <c r="F468" s="18" t="s">
        <v>552</v>
      </c>
      <c r="G468" s="35" t="s">
        <v>23</v>
      </c>
      <c r="H468" s="35">
        <f>VLOOKUP(E468,[1]Hoja1!$D:$F,3,FALSE)</f>
        <v>25</v>
      </c>
      <c r="I468" s="35">
        <v>0</v>
      </c>
      <c r="J468" s="35">
        <v>25</v>
      </c>
      <c r="K468" s="21">
        <f>VLOOKUP(E468,[2]VICTIMAS!E:F,2,FALSE)</f>
        <v>7</v>
      </c>
      <c r="L468" s="35">
        <f>VLOOKUP(E468,[2]INDIGENAS!E:F,2,FALSE)</f>
        <v>1</v>
      </c>
      <c r="M468" s="35">
        <v>0</v>
      </c>
      <c r="N468" s="21">
        <v>0</v>
      </c>
      <c r="O468" s="21">
        <f t="shared" si="23"/>
        <v>17</v>
      </c>
      <c r="P468" s="21">
        <f>VLOOKUP(E468,'[2]xxxx edad'!C:D,2,FALSE)</f>
        <v>15</v>
      </c>
      <c r="Q468" s="21">
        <f>VLOOKUP(E468,'[2]xxxx edad'!C:E,3,FALSE)</f>
        <v>10</v>
      </c>
      <c r="R468" s="21">
        <f>VLOOKUP(E468,'[2]xxxx edad'!C:F,4,FALSE)</f>
        <v>0</v>
      </c>
      <c r="S468" s="35">
        <f t="shared" ref="S468:S489" si="24">I468</f>
        <v>0</v>
      </c>
      <c r="T468" s="35">
        <v>0</v>
      </c>
      <c r="U468" s="35">
        <v>25</v>
      </c>
      <c r="V468" s="36">
        <v>0</v>
      </c>
      <c r="W468" s="37">
        <v>1</v>
      </c>
      <c r="X468" s="43"/>
      <c r="Y468" s="43" t="s">
        <v>1009</v>
      </c>
      <c r="Z468" s="43"/>
      <c r="AA468" s="43"/>
      <c r="AB468" s="43"/>
    </row>
    <row r="469" spans="1:28" s="6" customFormat="1" x14ac:dyDescent="0.25">
      <c r="A469" s="5" t="s">
        <v>19</v>
      </c>
      <c r="B469" s="18" t="s">
        <v>507</v>
      </c>
      <c r="C469" s="19">
        <v>286569000239</v>
      </c>
      <c r="D469" s="18" t="s">
        <v>547</v>
      </c>
      <c r="E469" s="19">
        <v>286569000271</v>
      </c>
      <c r="F469" s="18" t="s">
        <v>553</v>
      </c>
      <c r="G469" s="35" t="s">
        <v>23</v>
      </c>
      <c r="H469" s="35">
        <f>VLOOKUP(E469,[1]Hoja1!$D:$F,3,FALSE)</f>
        <v>14</v>
      </c>
      <c r="I469" s="35">
        <v>0</v>
      </c>
      <c r="J469" s="35">
        <v>14</v>
      </c>
      <c r="K469" s="21">
        <f>VLOOKUP(E469,[2]VICTIMAS!E:F,2,FALSE)</f>
        <v>1</v>
      </c>
      <c r="L469" s="35">
        <v>0</v>
      </c>
      <c r="M469" s="35">
        <v>0</v>
      </c>
      <c r="N469" s="21">
        <v>0</v>
      </c>
      <c r="O469" s="21">
        <f t="shared" si="23"/>
        <v>13</v>
      </c>
      <c r="P469" s="21">
        <f>VLOOKUP(E469,'[2]xxxx edad'!C:D,2,FALSE)</f>
        <v>7</v>
      </c>
      <c r="Q469" s="21">
        <f>VLOOKUP(E469,'[2]xxxx edad'!C:E,3,FALSE)</f>
        <v>5</v>
      </c>
      <c r="R469" s="21">
        <v>2</v>
      </c>
      <c r="S469" s="35">
        <f t="shared" si="24"/>
        <v>0</v>
      </c>
      <c r="T469" s="35">
        <v>0</v>
      </c>
      <c r="U469" s="35">
        <v>14</v>
      </c>
      <c r="V469" s="36">
        <v>0</v>
      </c>
      <c r="W469" s="37">
        <v>1</v>
      </c>
      <c r="X469" s="43"/>
      <c r="Y469" s="43" t="s">
        <v>1009</v>
      </c>
      <c r="Z469" s="43"/>
      <c r="AA469" s="43"/>
      <c r="AB469" s="43"/>
    </row>
    <row r="470" spans="1:28" s="6" customFormat="1" x14ac:dyDescent="0.25">
      <c r="A470" s="5" t="s">
        <v>19</v>
      </c>
      <c r="B470" s="18" t="s">
        <v>507</v>
      </c>
      <c r="C470" s="19">
        <v>286569000239</v>
      </c>
      <c r="D470" s="18" t="s">
        <v>547</v>
      </c>
      <c r="E470" s="19">
        <v>286569000301</v>
      </c>
      <c r="F470" s="18" t="s">
        <v>554</v>
      </c>
      <c r="G470" s="35" t="s">
        <v>23</v>
      </c>
      <c r="H470" s="35">
        <f>VLOOKUP(E470,[1]Hoja1!$D:$F,3,FALSE)</f>
        <v>9</v>
      </c>
      <c r="I470" s="35">
        <v>0</v>
      </c>
      <c r="J470" s="35">
        <v>9</v>
      </c>
      <c r="K470" s="21">
        <v>0</v>
      </c>
      <c r="L470" s="35">
        <v>0</v>
      </c>
      <c r="M470" s="35">
        <v>0</v>
      </c>
      <c r="N470" s="21">
        <v>0</v>
      </c>
      <c r="O470" s="21">
        <f t="shared" si="23"/>
        <v>9</v>
      </c>
      <c r="P470" s="21">
        <f>VLOOKUP(E470,'[2]xxxx edad'!C:D,2,FALSE)</f>
        <v>5</v>
      </c>
      <c r="Q470" s="21">
        <f>VLOOKUP(E470,'[2]xxxx edad'!C:E,3,FALSE)</f>
        <v>3</v>
      </c>
      <c r="R470" s="21">
        <v>1</v>
      </c>
      <c r="S470" s="35">
        <f t="shared" si="24"/>
        <v>0</v>
      </c>
      <c r="T470" s="35">
        <v>0</v>
      </c>
      <c r="U470" s="35">
        <v>9</v>
      </c>
      <c r="V470" s="36">
        <v>0</v>
      </c>
      <c r="W470" s="37">
        <v>1</v>
      </c>
      <c r="X470" s="43" t="s">
        <v>1009</v>
      </c>
      <c r="Y470" s="43"/>
      <c r="Z470" s="43"/>
      <c r="AA470" s="43"/>
      <c r="AB470" s="43"/>
    </row>
    <row r="471" spans="1:28" s="6" customFormat="1" x14ac:dyDescent="0.25">
      <c r="A471" s="5" t="s">
        <v>19</v>
      </c>
      <c r="B471" s="18" t="s">
        <v>507</v>
      </c>
      <c r="C471" s="19">
        <v>286569000239</v>
      </c>
      <c r="D471" s="18" t="s">
        <v>547</v>
      </c>
      <c r="E471" s="19">
        <v>286569000361</v>
      </c>
      <c r="F471" s="18" t="s">
        <v>555</v>
      </c>
      <c r="G471" s="35" t="s">
        <v>23</v>
      </c>
      <c r="H471" s="35">
        <f>VLOOKUP(E471,[1]Hoja1!$D:$F,3,FALSE)</f>
        <v>5</v>
      </c>
      <c r="I471" s="35">
        <v>0</v>
      </c>
      <c r="J471" s="35">
        <v>5</v>
      </c>
      <c r="K471" s="21">
        <f>VLOOKUP(E471,[2]VICTIMAS!E:F,2,FALSE)</f>
        <v>2</v>
      </c>
      <c r="L471" s="35">
        <f>VLOOKUP(E471,[2]INDIGENAS!E:F,2,FALSE)</f>
        <v>1</v>
      </c>
      <c r="M471" s="35">
        <v>0</v>
      </c>
      <c r="N471" s="21">
        <v>0</v>
      </c>
      <c r="O471" s="21">
        <f t="shared" si="23"/>
        <v>2</v>
      </c>
      <c r="P471" s="21">
        <f>VLOOKUP(E471,'[2]xxxx edad'!C:D,2,FALSE)</f>
        <v>2</v>
      </c>
      <c r="Q471" s="21">
        <f>VLOOKUP(E471,'[2]xxxx edad'!C:E,3,FALSE)</f>
        <v>3</v>
      </c>
      <c r="R471" s="21">
        <f>VLOOKUP(E471,'[2]xxxx edad'!C:F,4,FALSE)</f>
        <v>0</v>
      </c>
      <c r="S471" s="35">
        <f t="shared" si="24"/>
        <v>0</v>
      </c>
      <c r="T471" s="35">
        <v>0</v>
      </c>
      <c r="U471" s="35">
        <v>5</v>
      </c>
      <c r="V471" s="36">
        <v>0</v>
      </c>
      <c r="W471" s="37">
        <v>1</v>
      </c>
      <c r="X471" s="43" t="s">
        <v>1009</v>
      </c>
      <c r="Y471" s="43"/>
      <c r="Z471" s="43"/>
      <c r="AA471" s="43"/>
      <c r="AB471" s="43"/>
    </row>
    <row r="472" spans="1:28" s="6" customFormat="1" x14ac:dyDescent="0.25">
      <c r="A472" s="5" t="s">
        <v>19</v>
      </c>
      <c r="B472" s="18" t="s">
        <v>507</v>
      </c>
      <c r="C472" s="19">
        <v>286569000239</v>
      </c>
      <c r="D472" s="18" t="s">
        <v>547</v>
      </c>
      <c r="E472" s="19">
        <v>286885000992</v>
      </c>
      <c r="F472" s="18" t="s">
        <v>556</v>
      </c>
      <c r="G472" s="35" t="s">
        <v>23</v>
      </c>
      <c r="H472" s="35">
        <f>VLOOKUP(E472,[1]Hoja1!$D:$F,3,FALSE)</f>
        <v>14</v>
      </c>
      <c r="I472" s="35">
        <v>0</v>
      </c>
      <c r="J472" s="35">
        <v>14</v>
      </c>
      <c r="K472" s="21">
        <f>VLOOKUP(E472,[2]VICTIMAS!E:F,2,FALSE)</f>
        <v>6</v>
      </c>
      <c r="L472" s="35">
        <v>0</v>
      </c>
      <c r="M472" s="35">
        <v>0</v>
      </c>
      <c r="N472" s="21">
        <v>0</v>
      </c>
      <c r="O472" s="21">
        <f t="shared" si="23"/>
        <v>8</v>
      </c>
      <c r="P472" s="21">
        <f>VLOOKUP(E472,'[2]xxxx edad'!C:D,2,FALSE)</f>
        <v>4</v>
      </c>
      <c r="Q472" s="21">
        <f>VLOOKUP(E472,'[2]xxxx edad'!C:E,3,FALSE)</f>
        <v>10</v>
      </c>
      <c r="R472" s="21">
        <f>VLOOKUP(E472,'[2]xxxx edad'!C:F,4,FALSE)</f>
        <v>0</v>
      </c>
      <c r="S472" s="35">
        <f t="shared" si="24"/>
        <v>0</v>
      </c>
      <c r="T472" s="35">
        <v>0</v>
      </c>
      <c r="U472" s="35">
        <v>14</v>
      </c>
      <c r="V472" s="36">
        <v>0</v>
      </c>
      <c r="W472" s="37">
        <v>1</v>
      </c>
      <c r="X472" s="43"/>
      <c r="Y472" s="43" t="s">
        <v>1009</v>
      </c>
      <c r="Z472" s="43"/>
      <c r="AA472" s="43"/>
      <c r="AB472" s="43"/>
    </row>
    <row r="473" spans="1:28" s="6" customFormat="1" x14ac:dyDescent="0.25">
      <c r="A473" s="5" t="s">
        <v>19</v>
      </c>
      <c r="B473" s="18" t="s">
        <v>507</v>
      </c>
      <c r="C473" s="19">
        <v>286569000298</v>
      </c>
      <c r="D473" s="18" t="s">
        <v>557</v>
      </c>
      <c r="E473" s="19">
        <v>286001001753</v>
      </c>
      <c r="F473" s="18" t="s">
        <v>558</v>
      </c>
      <c r="G473" s="35" t="s">
        <v>23</v>
      </c>
      <c r="H473" s="35">
        <f>VLOOKUP(E473,[1]Hoja1!$D:$F,3,FALSE)</f>
        <v>3</v>
      </c>
      <c r="I473" s="35">
        <v>0</v>
      </c>
      <c r="J473" s="35">
        <v>3</v>
      </c>
      <c r="K473" s="21">
        <v>0</v>
      </c>
      <c r="L473" s="35">
        <v>0</v>
      </c>
      <c r="M473" s="35">
        <v>0</v>
      </c>
      <c r="N473" s="21">
        <v>0</v>
      </c>
      <c r="O473" s="21">
        <f t="shared" si="23"/>
        <v>3</v>
      </c>
      <c r="P473" s="21">
        <f>VLOOKUP(E473,'[2]xxxx edad'!C:D,2,FALSE)</f>
        <v>1</v>
      </c>
      <c r="Q473" s="21">
        <f>VLOOKUP(E473,'[2]xxxx edad'!C:E,3,FALSE)</f>
        <v>2</v>
      </c>
      <c r="R473" s="21">
        <f>VLOOKUP(E473,'[2]xxxx edad'!C:F,4,FALSE)</f>
        <v>0</v>
      </c>
      <c r="S473" s="35">
        <f t="shared" si="24"/>
        <v>0</v>
      </c>
      <c r="T473" s="35">
        <v>0</v>
      </c>
      <c r="U473" s="35">
        <v>3</v>
      </c>
      <c r="V473" s="36">
        <v>0</v>
      </c>
      <c r="W473" s="37">
        <v>1</v>
      </c>
      <c r="X473" s="43" t="s">
        <v>1009</v>
      </c>
      <c r="Y473" s="43"/>
      <c r="Z473" s="43"/>
      <c r="AA473" s="43"/>
      <c r="AB473" s="43"/>
    </row>
    <row r="474" spans="1:28" s="6" customFormat="1" x14ac:dyDescent="0.25">
      <c r="A474" s="5" t="s">
        <v>19</v>
      </c>
      <c r="B474" s="18" t="s">
        <v>507</v>
      </c>
      <c r="C474" s="19">
        <v>286569000298</v>
      </c>
      <c r="D474" s="18" t="s">
        <v>557</v>
      </c>
      <c r="E474" s="19">
        <v>286568004583</v>
      </c>
      <c r="F474" s="18" t="s">
        <v>559</v>
      </c>
      <c r="G474" s="35" t="s">
        <v>23</v>
      </c>
      <c r="H474" s="35">
        <f>VLOOKUP(E474,[1]Hoja1!$D:$F,3,FALSE)</f>
        <v>14</v>
      </c>
      <c r="I474" s="35">
        <v>0</v>
      </c>
      <c r="J474" s="35">
        <v>14</v>
      </c>
      <c r="K474" s="21">
        <f>VLOOKUP(E474,[2]VICTIMAS!E:F,2,FALSE)</f>
        <v>1</v>
      </c>
      <c r="L474" s="35">
        <v>0</v>
      </c>
      <c r="M474" s="35">
        <v>0</v>
      </c>
      <c r="N474" s="21">
        <v>0</v>
      </c>
      <c r="O474" s="21">
        <f t="shared" si="23"/>
        <v>13</v>
      </c>
      <c r="P474" s="21">
        <f>VLOOKUP(E474,'[2]xxxx edad'!C:D,2,FALSE)</f>
        <v>7</v>
      </c>
      <c r="Q474" s="21">
        <f>VLOOKUP(E474,'[2]xxxx edad'!C:E,3,FALSE)</f>
        <v>7</v>
      </c>
      <c r="R474" s="21">
        <f>VLOOKUP(E474,'[2]xxxx edad'!C:F,4,FALSE)</f>
        <v>0</v>
      </c>
      <c r="S474" s="35">
        <f t="shared" si="24"/>
        <v>0</v>
      </c>
      <c r="T474" s="35">
        <v>0</v>
      </c>
      <c r="U474" s="35">
        <v>14</v>
      </c>
      <c r="V474" s="36">
        <v>0</v>
      </c>
      <c r="W474" s="37">
        <v>1</v>
      </c>
      <c r="X474" s="43"/>
      <c r="Y474" s="43" t="s">
        <v>1009</v>
      </c>
      <c r="Z474" s="43"/>
      <c r="AA474" s="43"/>
      <c r="AB474" s="43"/>
    </row>
    <row r="475" spans="1:28" s="6" customFormat="1" x14ac:dyDescent="0.25">
      <c r="A475" s="5" t="s">
        <v>19</v>
      </c>
      <c r="B475" s="18" t="s">
        <v>507</v>
      </c>
      <c r="C475" s="19">
        <v>286569000298</v>
      </c>
      <c r="D475" s="18" t="s">
        <v>557</v>
      </c>
      <c r="E475" s="19">
        <v>286569000298</v>
      </c>
      <c r="F475" s="18" t="s">
        <v>560</v>
      </c>
      <c r="G475" s="35" t="s">
        <v>23</v>
      </c>
      <c r="H475" s="35">
        <f>VLOOKUP(E475,[1]Hoja1!$D:$F,3,FALSE)</f>
        <v>190</v>
      </c>
      <c r="I475" s="35">
        <v>0</v>
      </c>
      <c r="J475" s="35">
        <v>190</v>
      </c>
      <c r="K475" s="21">
        <f>VLOOKUP(E475,[2]VICTIMAS!E:F,2,FALSE)</f>
        <v>28</v>
      </c>
      <c r="L475" s="35">
        <f>VLOOKUP(E475,[2]INDIGENAS!E:F,2,FALSE)</f>
        <v>8</v>
      </c>
      <c r="M475" s="35">
        <f>VLOOKUP(E475,[2]DISCAPACIDAD!E:F,2,FALSE)</f>
        <v>1</v>
      </c>
      <c r="N475" s="21">
        <f>VLOOKUP(E475,[2]AFROS!E:F,2,FALSE)</f>
        <v>1</v>
      </c>
      <c r="O475" s="21">
        <f t="shared" si="23"/>
        <v>152</v>
      </c>
      <c r="P475" s="21">
        <f>VLOOKUP(E475,'[2]xxxx edad'!C:D,2,FALSE)</f>
        <v>41</v>
      </c>
      <c r="Q475" s="21">
        <f>VLOOKUP(E475,'[2]xxxx edad'!C:E,3,FALSE)</f>
        <v>101</v>
      </c>
      <c r="R475" s="21">
        <v>48</v>
      </c>
      <c r="S475" s="35">
        <f t="shared" si="24"/>
        <v>0</v>
      </c>
      <c r="T475" s="35">
        <v>0</v>
      </c>
      <c r="U475" s="35">
        <v>190</v>
      </c>
      <c r="V475" s="36">
        <v>0</v>
      </c>
      <c r="W475" s="37">
        <v>3</v>
      </c>
      <c r="X475" s="43"/>
      <c r="Y475" s="43"/>
      <c r="Z475" s="43"/>
      <c r="AA475" s="43" t="s">
        <v>1009</v>
      </c>
      <c r="AB475" s="43"/>
    </row>
    <row r="476" spans="1:28" s="6" customFormat="1" x14ac:dyDescent="0.25">
      <c r="A476" s="5" t="s">
        <v>19</v>
      </c>
      <c r="B476" s="18" t="s">
        <v>507</v>
      </c>
      <c r="C476" s="19">
        <v>286569000298</v>
      </c>
      <c r="D476" s="18" t="s">
        <v>557</v>
      </c>
      <c r="E476" s="19">
        <v>286569000468</v>
      </c>
      <c r="F476" s="18" t="s">
        <v>561</v>
      </c>
      <c r="G476" s="35" t="s">
        <v>23</v>
      </c>
      <c r="H476" s="35">
        <f>VLOOKUP(E476,[1]Hoja1!$D:$F,3,FALSE)</f>
        <v>9</v>
      </c>
      <c r="I476" s="35">
        <v>0</v>
      </c>
      <c r="J476" s="35">
        <v>9</v>
      </c>
      <c r="K476" s="21">
        <f>VLOOKUP(E476,[2]VICTIMAS!E:F,2,FALSE)</f>
        <v>1</v>
      </c>
      <c r="L476" s="35">
        <v>0</v>
      </c>
      <c r="M476" s="35">
        <v>0</v>
      </c>
      <c r="N476" s="21">
        <v>0</v>
      </c>
      <c r="O476" s="21">
        <f t="shared" si="23"/>
        <v>8</v>
      </c>
      <c r="P476" s="21">
        <f>VLOOKUP(E476,'[2]xxxx edad'!C:D,2,FALSE)</f>
        <v>4</v>
      </c>
      <c r="Q476" s="21">
        <f>VLOOKUP(E476,'[2]xxxx edad'!C:E,3,FALSE)</f>
        <v>4</v>
      </c>
      <c r="R476" s="21">
        <v>1</v>
      </c>
      <c r="S476" s="35">
        <f t="shared" si="24"/>
        <v>0</v>
      </c>
      <c r="T476" s="35">
        <v>0</v>
      </c>
      <c r="U476" s="35">
        <v>9</v>
      </c>
      <c r="V476" s="36">
        <v>0</v>
      </c>
      <c r="W476" s="37">
        <v>1</v>
      </c>
      <c r="X476" s="43" t="s">
        <v>1009</v>
      </c>
      <c r="Y476" s="43"/>
      <c r="Z476" s="43"/>
      <c r="AA476" s="43"/>
      <c r="AB476" s="43"/>
    </row>
    <row r="477" spans="1:28" s="6" customFormat="1" x14ac:dyDescent="0.25">
      <c r="A477" s="5" t="s">
        <v>19</v>
      </c>
      <c r="B477" s="18" t="s">
        <v>507</v>
      </c>
      <c r="C477" s="19">
        <v>286569000298</v>
      </c>
      <c r="D477" s="18" t="s">
        <v>557</v>
      </c>
      <c r="E477" s="19">
        <v>286569005711</v>
      </c>
      <c r="F477" s="18" t="s">
        <v>562</v>
      </c>
      <c r="G477" s="35" t="s">
        <v>23</v>
      </c>
      <c r="H477" s="35">
        <f>VLOOKUP(E477,[1]Hoja1!$D:$F,3,FALSE)</f>
        <v>12</v>
      </c>
      <c r="I477" s="35">
        <v>0</v>
      </c>
      <c r="J477" s="35">
        <v>12</v>
      </c>
      <c r="K477" s="21">
        <f>VLOOKUP(E477,[2]VICTIMAS!E:F,2,FALSE)</f>
        <v>1</v>
      </c>
      <c r="L477" s="35">
        <v>0</v>
      </c>
      <c r="M477" s="35">
        <v>0</v>
      </c>
      <c r="N477" s="21">
        <v>0</v>
      </c>
      <c r="O477" s="21">
        <f t="shared" si="23"/>
        <v>11</v>
      </c>
      <c r="P477" s="21">
        <f>VLOOKUP(E477,'[2]xxxx edad'!C:D,2,FALSE)</f>
        <v>7</v>
      </c>
      <c r="Q477" s="21">
        <f>VLOOKUP(E477,'[2]xxxx edad'!C:E,3,FALSE)</f>
        <v>5</v>
      </c>
      <c r="R477" s="21">
        <f>VLOOKUP(E477,'[2]xxxx edad'!C:F,4,FALSE)</f>
        <v>0</v>
      </c>
      <c r="S477" s="35">
        <f t="shared" si="24"/>
        <v>0</v>
      </c>
      <c r="T477" s="35">
        <v>0</v>
      </c>
      <c r="U477" s="35">
        <v>12</v>
      </c>
      <c r="V477" s="36">
        <v>0</v>
      </c>
      <c r="W477" s="37">
        <v>1</v>
      </c>
      <c r="X477" s="43"/>
      <c r="Y477" s="43" t="s">
        <v>1009</v>
      </c>
      <c r="Z477" s="43"/>
      <c r="AA477" s="43"/>
      <c r="AB477" s="43"/>
    </row>
    <row r="478" spans="1:28" s="6" customFormat="1" x14ac:dyDescent="0.25">
      <c r="A478" s="5" t="s">
        <v>19</v>
      </c>
      <c r="B478" s="18" t="s">
        <v>507</v>
      </c>
      <c r="C478" s="19">
        <v>286569000298</v>
      </c>
      <c r="D478" s="18" t="s">
        <v>557</v>
      </c>
      <c r="E478" s="19">
        <v>286569005753</v>
      </c>
      <c r="F478" s="18" t="s">
        <v>563</v>
      </c>
      <c r="G478" s="35" t="s">
        <v>23</v>
      </c>
      <c r="H478" s="35">
        <f>VLOOKUP(E478,[1]Hoja1!$D:$F,3,FALSE)</f>
        <v>6</v>
      </c>
      <c r="I478" s="35">
        <v>0</v>
      </c>
      <c r="J478" s="35">
        <v>6</v>
      </c>
      <c r="K478" s="21">
        <f>VLOOKUP(E478,[2]VICTIMAS!E:F,2,FALSE)</f>
        <v>1</v>
      </c>
      <c r="L478" s="35">
        <v>0</v>
      </c>
      <c r="M478" s="35">
        <v>0</v>
      </c>
      <c r="N478" s="21">
        <v>0</v>
      </c>
      <c r="O478" s="21">
        <f t="shared" si="23"/>
        <v>5</v>
      </c>
      <c r="P478" s="21">
        <f>VLOOKUP(E478,'[2]xxxx edad'!C:D,2,FALSE)</f>
        <v>4</v>
      </c>
      <c r="Q478" s="21">
        <f>VLOOKUP(E478,'[2]xxxx edad'!C:E,3,FALSE)</f>
        <v>2</v>
      </c>
      <c r="R478" s="21">
        <f>VLOOKUP(E478,'[2]xxxx edad'!C:F,4,FALSE)</f>
        <v>0</v>
      </c>
      <c r="S478" s="35">
        <f t="shared" si="24"/>
        <v>0</v>
      </c>
      <c r="T478" s="35">
        <v>0</v>
      </c>
      <c r="U478" s="35">
        <v>6</v>
      </c>
      <c r="V478" s="36">
        <v>0</v>
      </c>
      <c r="W478" s="37">
        <v>1</v>
      </c>
      <c r="X478" s="43" t="s">
        <v>1009</v>
      </c>
      <c r="Y478" s="43"/>
      <c r="Z478" s="43"/>
      <c r="AA478" s="43"/>
      <c r="AB478" s="43"/>
    </row>
    <row r="479" spans="1:28" s="6" customFormat="1" x14ac:dyDescent="0.25">
      <c r="A479" s="5" t="s">
        <v>19</v>
      </c>
      <c r="B479" s="18" t="s">
        <v>507</v>
      </c>
      <c r="C479" s="19">
        <v>286569000387</v>
      </c>
      <c r="D479" s="18" t="s">
        <v>564</v>
      </c>
      <c r="E479" s="19">
        <v>286568000821</v>
      </c>
      <c r="F479" s="18" t="s">
        <v>493</v>
      </c>
      <c r="G479" s="35" t="s">
        <v>23</v>
      </c>
      <c r="H479" s="35">
        <f>VLOOKUP(E479,[1]Hoja1!$D:$F,3,FALSE)</f>
        <v>10</v>
      </c>
      <c r="I479" s="35">
        <v>0</v>
      </c>
      <c r="J479" s="35">
        <v>10</v>
      </c>
      <c r="K479" s="21">
        <f>VLOOKUP(E479,[2]VICTIMAS!E:F,2,FALSE)</f>
        <v>1</v>
      </c>
      <c r="L479" s="35">
        <v>0</v>
      </c>
      <c r="M479" s="35">
        <v>0</v>
      </c>
      <c r="N479" s="21">
        <v>0</v>
      </c>
      <c r="O479" s="21">
        <f t="shared" si="23"/>
        <v>9</v>
      </c>
      <c r="P479" s="21">
        <f>VLOOKUP(E479,'[2]xxxx edad'!C:D,2,FALSE)</f>
        <v>6</v>
      </c>
      <c r="Q479" s="21">
        <f>VLOOKUP(E479,'[2]xxxx edad'!C:E,3,FALSE)</f>
        <v>4</v>
      </c>
      <c r="R479" s="21">
        <f>VLOOKUP(E479,'[2]xxxx edad'!C:F,4,FALSE)</f>
        <v>0</v>
      </c>
      <c r="S479" s="35">
        <f t="shared" si="24"/>
        <v>0</v>
      </c>
      <c r="T479" s="35">
        <v>0</v>
      </c>
      <c r="U479" s="35">
        <v>10</v>
      </c>
      <c r="V479" s="36">
        <v>0</v>
      </c>
      <c r="W479" s="37">
        <v>1</v>
      </c>
      <c r="X479" s="43" t="s">
        <v>1009</v>
      </c>
      <c r="Y479" s="43"/>
      <c r="Z479" s="43"/>
      <c r="AA479" s="43"/>
      <c r="AB479" s="43"/>
    </row>
    <row r="480" spans="1:28" s="6" customFormat="1" x14ac:dyDescent="0.25">
      <c r="A480" s="5" t="s">
        <v>19</v>
      </c>
      <c r="B480" s="18" t="s">
        <v>507</v>
      </c>
      <c r="C480" s="19">
        <v>286569000387</v>
      </c>
      <c r="D480" s="18" t="s">
        <v>564</v>
      </c>
      <c r="E480" s="19">
        <v>286568004320</v>
      </c>
      <c r="F480" s="18" t="s">
        <v>565</v>
      </c>
      <c r="G480" s="35" t="s">
        <v>23</v>
      </c>
      <c r="H480" s="35">
        <f>VLOOKUP(E480,[1]Hoja1!$D:$F,3,FALSE)</f>
        <v>10</v>
      </c>
      <c r="I480" s="35">
        <v>0</v>
      </c>
      <c r="J480" s="35">
        <v>10</v>
      </c>
      <c r="K480" s="21">
        <f>VLOOKUP(E480,[2]VICTIMAS!E:F,2,FALSE)</f>
        <v>1</v>
      </c>
      <c r="L480" s="35">
        <f>VLOOKUP(E480,[2]INDIGENAS!E:F,2,FALSE)</f>
        <v>2</v>
      </c>
      <c r="M480" s="35">
        <v>0</v>
      </c>
      <c r="N480" s="21">
        <v>0</v>
      </c>
      <c r="O480" s="21">
        <f t="shared" si="23"/>
        <v>7</v>
      </c>
      <c r="P480" s="21">
        <f>VLOOKUP(E480,'[2]xxxx edad'!C:D,2,FALSE)</f>
        <v>5</v>
      </c>
      <c r="Q480" s="21">
        <f>VLOOKUP(E480,'[2]xxxx edad'!C:E,3,FALSE)</f>
        <v>4</v>
      </c>
      <c r="R480" s="21">
        <v>1</v>
      </c>
      <c r="S480" s="35">
        <f t="shared" si="24"/>
        <v>0</v>
      </c>
      <c r="T480" s="35">
        <v>0</v>
      </c>
      <c r="U480" s="35">
        <v>10</v>
      </c>
      <c r="V480" s="36">
        <v>0</v>
      </c>
      <c r="W480" s="37">
        <v>1</v>
      </c>
      <c r="X480" s="43" t="s">
        <v>1009</v>
      </c>
      <c r="Y480" s="43"/>
      <c r="Z480" s="43"/>
      <c r="AA480" s="43"/>
      <c r="AB480" s="43"/>
    </row>
    <row r="481" spans="1:28" s="6" customFormat="1" x14ac:dyDescent="0.25">
      <c r="A481" s="5" t="s">
        <v>19</v>
      </c>
      <c r="B481" s="18" t="s">
        <v>507</v>
      </c>
      <c r="C481" s="19">
        <v>286569000387</v>
      </c>
      <c r="D481" s="18" t="s">
        <v>564</v>
      </c>
      <c r="E481" s="19">
        <v>286568004958</v>
      </c>
      <c r="F481" s="18" t="s">
        <v>566</v>
      </c>
      <c r="G481" s="35" t="s">
        <v>23</v>
      </c>
      <c r="H481" s="35">
        <f>VLOOKUP(E481,[1]Hoja1!$D:$F,3,FALSE)</f>
        <v>3</v>
      </c>
      <c r="I481" s="35">
        <v>0</v>
      </c>
      <c r="J481" s="35">
        <v>3</v>
      </c>
      <c r="K481" s="21">
        <v>0</v>
      </c>
      <c r="L481" s="35">
        <v>0</v>
      </c>
      <c r="M481" s="35">
        <v>0</v>
      </c>
      <c r="N481" s="21">
        <v>0</v>
      </c>
      <c r="O481" s="21">
        <f t="shared" si="23"/>
        <v>3</v>
      </c>
      <c r="P481" s="21">
        <f>VLOOKUP(E481,'[2]xxxx edad'!C:D,2,FALSE)</f>
        <v>1</v>
      </c>
      <c r="Q481" s="21">
        <f>VLOOKUP(E481,'[2]xxxx edad'!C:E,3,FALSE)</f>
        <v>2</v>
      </c>
      <c r="R481" s="21">
        <f>VLOOKUP(E481,'[2]xxxx edad'!C:F,4,FALSE)</f>
        <v>0</v>
      </c>
      <c r="S481" s="35">
        <f t="shared" si="24"/>
        <v>0</v>
      </c>
      <c r="T481" s="35">
        <v>0</v>
      </c>
      <c r="U481" s="35">
        <v>3</v>
      </c>
      <c r="V481" s="36">
        <v>0</v>
      </c>
      <c r="W481" s="37">
        <v>1</v>
      </c>
      <c r="X481" s="43" t="s">
        <v>1009</v>
      </c>
      <c r="Y481" s="43"/>
      <c r="Z481" s="43"/>
      <c r="AA481" s="43"/>
      <c r="AB481" s="43"/>
    </row>
    <row r="482" spans="1:28" s="6" customFormat="1" x14ac:dyDescent="0.25">
      <c r="A482" s="5" t="s">
        <v>19</v>
      </c>
      <c r="B482" s="18" t="s">
        <v>507</v>
      </c>
      <c r="C482" s="19">
        <v>286569000387</v>
      </c>
      <c r="D482" s="18" t="s">
        <v>564</v>
      </c>
      <c r="E482" s="19">
        <v>286568004966</v>
      </c>
      <c r="F482" s="18" t="s">
        <v>567</v>
      </c>
      <c r="G482" s="35" t="s">
        <v>23</v>
      </c>
      <c r="H482" s="35">
        <f>VLOOKUP(E482,[1]Hoja1!$D:$F,3,FALSE)</f>
        <v>8</v>
      </c>
      <c r="I482" s="35">
        <v>0</v>
      </c>
      <c r="J482" s="35">
        <v>8</v>
      </c>
      <c r="K482" s="21">
        <v>0</v>
      </c>
      <c r="L482" s="35">
        <v>0</v>
      </c>
      <c r="M482" s="35">
        <v>0</v>
      </c>
      <c r="N482" s="21">
        <v>0</v>
      </c>
      <c r="O482" s="21">
        <f t="shared" si="23"/>
        <v>8</v>
      </c>
      <c r="P482" s="21">
        <f>VLOOKUP(E482,'[2]xxxx edad'!C:D,2,FALSE)</f>
        <v>2</v>
      </c>
      <c r="Q482" s="21">
        <f>VLOOKUP(E482,'[2]xxxx edad'!C:E,3,FALSE)</f>
        <v>6</v>
      </c>
      <c r="R482" s="21">
        <f>VLOOKUP(E482,'[2]xxxx edad'!C:F,4,FALSE)</f>
        <v>0</v>
      </c>
      <c r="S482" s="35">
        <f t="shared" si="24"/>
        <v>0</v>
      </c>
      <c r="T482" s="35">
        <v>0</v>
      </c>
      <c r="U482" s="35">
        <v>8</v>
      </c>
      <c r="V482" s="36">
        <v>0</v>
      </c>
      <c r="W482" s="37">
        <v>1</v>
      </c>
      <c r="X482" s="43" t="s">
        <v>1009</v>
      </c>
      <c r="Y482" s="43"/>
      <c r="Z482" s="43"/>
      <c r="AA482" s="43"/>
      <c r="AB482" s="43"/>
    </row>
    <row r="483" spans="1:28" s="6" customFormat="1" x14ac:dyDescent="0.25">
      <c r="A483" s="5" t="s">
        <v>19</v>
      </c>
      <c r="B483" s="18" t="s">
        <v>507</v>
      </c>
      <c r="C483" s="19">
        <v>286569000387</v>
      </c>
      <c r="D483" s="18" t="s">
        <v>564</v>
      </c>
      <c r="E483" s="19">
        <v>286569000387</v>
      </c>
      <c r="F483" s="18" t="s">
        <v>568</v>
      </c>
      <c r="G483" s="35" t="s">
        <v>23</v>
      </c>
      <c r="H483" s="35">
        <f>VLOOKUP(E483,[1]Hoja1!$D:$F,3,FALSE)</f>
        <v>32</v>
      </c>
      <c r="I483" s="35">
        <v>0</v>
      </c>
      <c r="J483" s="35">
        <v>32</v>
      </c>
      <c r="K483" s="21">
        <f>VLOOKUP(E483,[2]VICTIMAS!E:F,2,FALSE)</f>
        <v>5</v>
      </c>
      <c r="L483" s="35">
        <v>0</v>
      </c>
      <c r="M483" s="35">
        <v>0</v>
      </c>
      <c r="N483" s="21">
        <v>0</v>
      </c>
      <c r="O483" s="21">
        <f t="shared" si="23"/>
        <v>27</v>
      </c>
      <c r="P483" s="21">
        <f>VLOOKUP(E483,'[2]xxxx edad'!C:D,2,FALSE)</f>
        <v>18</v>
      </c>
      <c r="Q483" s="21">
        <f>VLOOKUP(E483,'[2]xxxx edad'!C:E,3,FALSE)</f>
        <v>14</v>
      </c>
      <c r="R483" s="21">
        <f>VLOOKUP(E483,'[2]xxxx edad'!C:F,4,FALSE)</f>
        <v>0</v>
      </c>
      <c r="S483" s="35">
        <f t="shared" si="24"/>
        <v>0</v>
      </c>
      <c r="T483" s="35">
        <v>0</v>
      </c>
      <c r="U483" s="35">
        <v>32</v>
      </c>
      <c r="V483" s="36">
        <v>0</v>
      </c>
      <c r="W483" s="37">
        <v>1</v>
      </c>
      <c r="X483" s="43"/>
      <c r="Y483" s="43" t="s">
        <v>1009</v>
      </c>
      <c r="Z483" s="43"/>
      <c r="AA483" s="43"/>
      <c r="AB483" s="43"/>
    </row>
    <row r="484" spans="1:28" s="6" customFormat="1" x14ac:dyDescent="0.25">
      <c r="A484" s="5" t="s">
        <v>19</v>
      </c>
      <c r="B484" s="18" t="s">
        <v>507</v>
      </c>
      <c r="C484" s="19">
        <v>286569000387</v>
      </c>
      <c r="D484" s="18" t="s">
        <v>564</v>
      </c>
      <c r="E484" s="19">
        <v>286569000450</v>
      </c>
      <c r="F484" s="18" t="s">
        <v>569</v>
      </c>
      <c r="G484" s="35" t="s">
        <v>23</v>
      </c>
      <c r="H484" s="35">
        <f>VLOOKUP(E484,[1]Hoja1!$D:$F,3,FALSE)</f>
        <v>10</v>
      </c>
      <c r="I484" s="35">
        <v>0</v>
      </c>
      <c r="J484" s="35">
        <v>10</v>
      </c>
      <c r="K484" s="21">
        <v>0</v>
      </c>
      <c r="L484" s="35">
        <f>VLOOKUP(E484,[2]INDIGENAS!E:F,2,FALSE)</f>
        <v>2</v>
      </c>
      <c r="M484" s="35">
        <v>0</v>
      </c>
      <c r="N484" s="21">
        <v>0</v>
      </c>
      <c r="O484" s="21">
        <f t="shared" si="23"/>
        <v>8</v>
      </c>
      <c r="P484" s="21">
        <f>VLOOKUP(E484,'[2]xxxx edad'!C:D,2,FALSE)</f>
        <v>6</v>
      </c>
      <c r="Q484" s="21">
        <f>VLOOKUP(E484,'[2]xxxx edad'!C:E,3,FALSE)</f>
        <v>4</v>
      </c>
      <c r="R484" s="21">
        <f>VLOOKUP(E484,'[2]xxxx edad'!C:F,4,FALSE)</f>
        <v>0</v>
      </c>
      <c r="S484" s="35">
        <f t="shared" si="24"/>
        <v>0</v>
      </c>
      <c r="T484" s="35">
        <v>0</v>
      </c>
      <c r="U484" s="35">
        <v>10</v>
      </c>
      <c r="V484" s="36">
        <v>0</v>
      </c>
      <c r="W484" s="37">
        <v>1</v>
      </c>
      <c r="X484" s="43" t="s">
        <v>1009</v>
      </c>
      <c r="Y484" s="43"/>
      <c r="Z484" s="43"/>
      <c r="AA484" s="43"/>
      <c r="AB484" s="43"/>
    </row>
    <row r="485" spans="1:28" s="6" customFormat="1" x14ac:dyDescent="0.25">
      <c r="A485" s="5" t="s">
        <v>19</v>
      </c>
      <c r="B485" s="18" t="s">
        <v>507</v>
      </c>
      <c r="C485" s="19">
        <v>286569000387</v>
      </c>
      <c r="D485" s="18" t="s">
        <v>564</v>
      </c>
      <c r="E485" s="19">
        <v>286569000476</v>
      </c>
      <c r="F485" s="18" t="s">
        <v>570</v>
      </c>
      <c r="G485" s="35" t="s">
        <v>23</v>
      </c>
      <c r="H485" s="35">
        <f>VLOOKUP(E485,[1]Hoja1!$D:$F,3,FALSE)</f>
        <v>5</v>
      </c>
      <c r="I485" s="35">
        <v>0</v>
      </c>
      <c r="J485" s="35">
        <v>5</v>
      </c>
      <c r="K485" s="21">
        <v>0</v>
      </c>
      <c r="L485" s="35">
        <v>0</v>
      </c>
      <c r="M485" s="35">
        <v>0</v>
      </c>
      <c r="N485" s="21">
        <v>0</v>
      </c>
      <c r="O485" s="21">
        <f t="shared" si="23"/>
        <v>5</v>
      </c>
      <c r="P485" s="21">
        <f>VLOOKUP(E485,'[2]xxxx edad'!C:D,2,FALSE)</f>
        <v>2</v>
      </c>
      <c r="Q485" s="21">
        <f>VLOOKUP(E485,'[2]xxxx edad'!C:E,3,FALSE)</f>
        <v>3</v>
      </c>
      <c r="R485" s="21">
        <f>VLOOKUP(E485,'[2]xxxx edad'!C:F,4,FALSE)</f>
        <v>0</v>
      </c>
      <c r="S485" s="35">
        <f t="shared" si="24"/>
        <v>0</v>
      </c>
      <c r="T485" s="35">
        <v>0</v>
      </c>
      <c r="U485" s="35">
        <v>5</v>
      </c>
      <c r="V485" s="36">
        <v>0</v>
      </c>
      <c r="W485" s="37">
        <v>1</v>
      </c>
      <c r="X485" s="43" t="s">
        <v>1009</v>
      </c>
      <c r="Y485" s="43"/>
      <c r="Z485" s="43"/>
      <c r="AA485" s="43"/>
      <c r="AB485" s="43"/>
    </row>
    <row r="486" spans="1:28" s="6" customFormat="1" x14ac:dyDescent="0.25">
      <c r="A486" s="5" t="s">
        <v>19</v>
      </c>
      <c r="B486" s="18" t="s">
        <v>507</v>
      </c>
      <c r="C486" s="19">
        <v>286569000387</v>
      </c>
      <c r="D486" s="18" t="s">
        <v>564</v>
      </c>
      <c r="E486" s="19">
        <v>286569005541</v>
      </c>
      <c r="F486" s="18" t="s">
        <v>571</v>
      </c>
      <c r="G486" s="35" t="s">
        <v>23</v>
      </c>
      <c r="H486" s="35">
        <f>VLOOKUP(E486,[1]Hoja1!$D:$F,3,FALSE)</f>
        <v>14</v>
      </c>
      <c r="I486" s="35">
        <v>0</v>
      </c>
      <c r="J486" s="35">
        <v>14</v>
      </c>
      <c r="K486" s="21">
        <f>VLOOKUP(E486,[2]VICTIMAS!E:F,2,FALSE)</f>
        <v>2</v>
      </c>
      <c r="L486" s="35">
        <f>VLOOKUP(E486,[2]INDIGENAS!E:F,2,FALSE)</f>
        <v>1</v>
      </c>
      <c r="M486" s="35">
        <v>0</v>
      </c>
      <c r="N486" s="21">
        <v>0</v>
      </c>
      <c r="O486" s="21">
        <f t="shared" si="23"/>
        <v>11</v>
      </c>
      <c r="P486" s="21">
        <f>VLOOKUP(E486,'[2]xxxx edad'!C:D,2,FALSE)</f>
        <v>5</v>
      </c>
      <c r="Q486" s="21">
        <f>VLOOKUP(E486,'[2]xxxx edad'!C:E,3,FALSE)</f>
        <v>7</v>
      </c>
      <c r="R486" s="21">
        <v>2</v>
      </c>
      <c r="S486" s="35">
        <f t="shared" si="24"/>
        <v>0</v>
      </c>
      <c r="T486" s="35">
        <v>0</v>
      </c>
      <c r="U486" s="35">
        <v>14</v>
      </c>
      <c r="V486" s="36">
        <v>0</v>
      </c>
      <c r="W486" s="37">
        <v>1</v>
      </c>
      <c r="X486" s="43"/>
      <c r="Y486" s="43" t="s">
        <v>1009</v>
      </c>
      <c r="Z486" s="43"/>
      <c r="AA486" s="43"/>
      <c r="AB486" s="43"/>
    </row>
    <row r="487" spans="1:28" s="6" customFormat="1" x14ac:dyDescent="0.25">
      <c r="A487" s="5" t="s">
        <v>19</v>
      </c>
      <c r="B487" s="18" t="s">
        <v>507</v>
      </c>
      <c r="C487" s="19">
        <v>286569000387</v>
      </c>
      <c r="D487" s="18" t="s">
        <v>564</v>
      </c>
      <c r="E487" s="19">
        <v>286569005745</v>
      </c>
      <c r="F487" s="18" t="s">
        <v>572</v>
      </c>
      <c r="G487" s="35" t="s">
        <v>23</v>
      </c>
      <c r="H487" s="35">
        <f>VLOOKUP(E487,[1]Hoja1!$D:$F,3,FALSE)</f>
        <v>4</v>
      </c>
      <c r="I487" s="35">
        <v>0</v>
      </c>
      <c r="J487" s="35">
        <v>4</v>
      </c>
      <c r="K487" s="21">
        <v>0</v>
      </c>
      <c r="L487" s="35">
        <f>VLOOKUP(E487,[2]INDIGENAS!E:F,2,FALSE)</f>
        <v>1</v>
      </c>
      <c r="M487" s="35">
        <v>0</v>
      </c>
      <c r="N487" s="21">
        <v>0</v>
      </c>
      <c r="O487" s="21">
        <f t="shared" si="23"/>
        <v>3</v>
      </c>
      <c r="P487" s="21">
        <f>VLOOKUP(E487,'[2]xxxx edad'!C:D,2,FALSE)</f>
        <v>3</v>
      </c>
      <c r="Q487" s="21">
        <f>VLOOKUP(E487,'[2]xxxx edad'!C:E,3,FALSE)</f>
        <v>1</v>
      </c>
      <c r="R487" s="21">
        <f>VLOOKUP(E487,'[2]xxxx edad'!C:F,4,FALSE)</f>
        <v>0</v>
      </c>
      <c r="S487" s="35">
        <f t="shared" si="24"/>
        <v>0</v>
      </c>
      <c r="T487" s="35">
        <v>0</v>
      </c>
      <c r="U487" s="35">
        <v>4</v>
      </c>
      <c r="V487" s="36">
        <v>0</v>
      </c>
      <c r="W487" s="37">
        <v>1</v>
      </c>
      <c r="X487" s="43" t="s">
        <v>1009</v>
      </c>
      <c r="Y487" s="43"/>
      <c r="Z487" s="43"/>
      <c r="AA487" s="43"/>
      <c r="AB487" s="43"/>
    </row>
    <row r="488" spans="1:28" s="6" customFormat="1" x14ac:dyDescent="0.25">
      <c r="A488" s="5" t="s">
        <v>19</v>
      </c>
      <c r="B488" s="18" t="s">
        <v>507</v>
      </c>
      <c r="C488" s="19">
        <v>286569000441</v>
      </c>
      <c r="D488" s="18" t="s">
        <v>573</v>
      </c>
      <c r="E488" s="19">
        <v>286569000158</v>
      </c>
      <c r="F488" s="18" t="s">
        <v>574</v>
      </c>
      <c r="G488" s="35" t="s">
        <v>23</v>
      </c>
      <c r="H488" s="35">
        <f>VLOOKUP(E488,[1]Hoja1!$D:$F,3,FALSE)</f>
        <v>7</v>
      </c>
      <c r="I488" s="35">
        <v>0</v>
      </c>
      <c r="J488" s="35">
        <v>7</v>
      </c>
      <c r="K488" s="21">
        <f>VLOOKUP(E488,[2]VICTIMAS!E:F,2,FALSE)</f>
        <v>1</v>
      </c>
      <c r="L488" s="35">
        <v>0</v>
      </c>
      <c r="M488" s="35">
        <f>VLOOKUP(E488,[2]DISCAPACIDAD!E:F,2,FALSE)</f>
        <v>1</v>
      </c>
      <c r="N488" s="21">
        <v>0</v>
      </c>
      <c r="O488" s="21">
        <f t="shared" si="23"/>
        <v>5</v>
      </c>
      <c r="P488" s="21">
        <f>VLOOKUP(E488,'[2]xxxx edad'!C:D,2,FALSE)</f>
        <v>2</v>
      </c>
      <c r="Q488" s="21">
        <f>VLOOKUP(E488,'[2]xxxx edad'!C:E,3,FALSE)</f>
        <v>5</v>
      </c>
      <c r="R488" s="21">
        <f>VLOOKUP(E488,'[2]xxxx edad'!C:F,4,FALSE)</f>
        <v>0</v>
      </c>
      <c r="S488" s="35">
        <f t="shared" si="24"/>
        <v>0</v>
      </c>
      <c r="T488" s="35">
        <v>0</v>
      </c>
      <c r="U488" s="35">
        <v>7</v>
      </c>
      <c r="V488" s="36">
        <v>0</v>
      </c>
      <c r="W488" s="37">
        <v>1</v>
      </c>
      <c r="X488" s="43" t="s">
        <v>1009</v>
      </c>
      <c r="Y488" s="43"/>
      <c r="Z488" s="43"/>
      <c r="AA488" s="43"/>
      <c r="AB488" s="43"/>
    </row>
    <row r="489" spans="1:28" s="6" customFormat="1" x14ac:dyDescent="0.25">
      <c r="A489" s="5" t="s">
        <v>19</v>
      </c>
      <c r="B489" s="18" t="s">
        <v>507</v>
      </c>
      <c r="C489" s="19">
        <v>286569000441</v>
      </c>
      <c r="D489" s="18" t="s">
        <v>573</v>
      </c>
      <c r="E489" s="19">
        <v>286569000441</v>
      </c>
      <c r="F489" s="18" t="s">
        <v>575</v>
      </c>
      <c r="G489" s="35" t="s">
        <v>23</v>
      </c>
      <c r="H489" s="35">
        <f>VLOOKUP(E489,[1]Hoja1!$D:$F,3,FALSE)</f>
        <v>273</v>
      </c>
      <c r="I489" s="35">
        <v>0</v>
      </c>
      <c r="J489" s="35">
        <v>273</v>
      </c>
      <c r="K489" s="21">
        <f>VLOOKUP(E489,[2]VICTIMAS!E:F,2,FALSE)</f>
        <v>38</v>
      </c>
      <c r="L489" s="35">
        <f>VLOOKUP(E489,[2]INDIGENAS!E:F,2,FALSE)</f>
        <v>38</v>
      </c>
      <c r="M489" s="35">
        <f>VLOOKUP(E489,[2]DISCAPACIDAD!E:F,2,FALSE)</f>
        <v>3</v>
      </c>
      <c r="N489" s="21">
        <f>VLOOKUP(E489,[2]AFROS!E:F,2,FALSE)</f>
        <v>1</v>
      </c>
      <c r="O489" s="21">
        <f t="shared" si="23"/>
        <v>193</v>
      </c>
      <c r="P489" s="21">
        <f>VLOOKUP(E489,'[2]xxxx edad'!C:D,2,FALSE)</f>
        <v>45</v>
      </c>
      <c r="Q489" s="21">
        <f>VLOOKUP(E489,'[2]xxxx edad'!C:E,3,FALSE)</f>
        <v>108</v>
      </c>
      <c r="R489" s="21">
        <v>120</v>
      </c>
      <c r="S489" s="35">
        <f t="shared" si="24"/>
        <v>0</v>
      </c>
      <c r="T489" s="35">
        <v>0</v>
      </c>
      <c r="U489" s="35">
        <v>273</v>
      </c>
      <c r="V489" s="36">
        <v>0</v>
      </c>
      <c r="W489" s="37">
        <v>3</v>
      </c>
      <c r="X489" s="43"/>
      <c r="Y489" s="43"/>
      <c r="Z489" s="43"/>
      <c r="AA489" s="43" t="s">
        <v>1009</v>
      </c>
      <c r="AB489" s="43"/>
    </row>
    <row r="490" spans="1:28" s="6" customFormat="1" x14ac:dyDescent="0.25">
      <c r="A490" s="5" t="s">
        <v>19</v>
      </c>
      <c r="B490" s="18" t="s">
        <v>576</v>
      </c>
      <c r="C490" s="19">
        <v>286001002997</v>
      </c>
      <c r="D490" s="18" t="s">
        <v>577</v>
      </c>
      <c r="E490" s="19">
        <v>286001002326</v>
      </c>
      <c r="F490" s="18" t="s">
        <v>578</v>
      </c>
      <c r="G490" s="35" t="s">
        <v>23</v>
      </c>
      <c r="H490" s="35">
        <f>VLOOKUP(E490,[1]Hoja1!$D:$F,3,FALSE)</f>
        <v>33</v>
      </c>
      <c r="I490" s="35">
        <v>0</v>
      </c>
      <c r="J490" s="35">
        <v>33</v>
      </c>
      <c r="K490" s="21">
        <f>VLOOKUP(E490,[2]VICTIMAS!E:F,2,FALSE)</f>
        <v>2</v>
      </c>
      <c r="L490" s="35">
        <f>VLOOKUP(E490,[2]INDIGENAS!E:F,2,FALSE)</f>
        <v>16</v>
      </c>
      <c r="M490" s="35">
        <v>0</v>
      </c>
      <c r="N490" s="21">
        <v>0</v>
      </c>
      <c r="O490" s="21">
        <f t="shared" si="23"/>
        <v>15</v>
      </c>
      <c r="P490" s="21">
        <f>VLOOKUP(E490,'[2]xxxx edad'!C:D,2,FALSE)</f>
        <v>21</v>
      </c>
      <c r="Q490" s="21">
        <f>VLOOKUP(E490,'[2]xxxx edad'!C:E,3,FALSE)</f>
        <v>11</v>
      </c>
      <c r="R490" s="21">
        <f>VLOOKUP(E490,'[2]xxxx edad'!C:F,4,FALSE)</f>
        <v>1</v>
      </c>
      <c r="S490" s="35">
        <v>0</v>
      </c>
      <c r="T490" s="35">
        <v>33</v>
      </c>
      <c r="U490" s="35">
        <v>0</v>
      </c>
      <c r="V490" s="36">
        <v>0</v>
      </c>
      <c r="W490" s="37">
        <v>1</v>
      </c>
      <c r="X490" s="43"/>
      <c r="Y490" s="43" t="s">
        <v>1009</v>
      </c>
      <c r="Z490" s="43"/>
      <c r="AA490" s="43"/>
      <c r="AB490" s="43"/>
    </row>
    <row r="491" spans="1:28" s="6" customFormat="1" x14ac:dyDescent="0.25">
      <c r="A491" s="5" t="s">
        <v>19</v>
      </c>
      <c r="B491" s="18" t="s">
        <v>576</v>
      </c>
      <c r="C491" s="19">
        <v>286001002997</v>
      </c>
      <c r="D491" s="18" t="s">
        <v>577</v>
      </c>
      <c r="E491" s="19">
        <v>286001002997</v>
      </c>
      <c r="F491" s="18" t="s">
        <v>579</v>
      </c>
      <c r="G491" s="35" t="s">
        <v>23</v>
      </c>
      <c r="H491" s="35">
        <f>VLOOKUP(E491,[1]Hoja1!$D:$F,3,FALSE)</f>
        <v>92</v>
      </c>
      <c r="I491" s="35">
        <v>0</v>
      </c>
      <c r="J491" s="35">
        <v>92</v>
      </c>
      <c r="K491" s="21">
        <f>VLOOKUP(E491,[2]VICTIMAS!E:F,2,FALSE)</f>
        <v>14</v>
      </c>
      <c r="L491" s="35">
        <f>VLOOKUP(E491,[2]INDIGENAS!E:F,2,FALSE)</f>
        <v>34</v>
      </c>
      <c r="M491" s="35">
        <f>VLOOKUP(E491,[2]DISCAPACIDAD!E:F,2,FALSE)</f>
        <v>2</v>
      </c>
      <c r="N491" s="21">
        <v>0</v>
      </c>
      <c r="O491" s="21">
        <f t="shared" si="23"/>
        <v>42</v>
      </c>
      <c r="P491" s="21">
        <f>VLOOKUP(E491,'[2]xxxx edad'!C:D,2,FALSE)</f>
        <v>20</v>
      </c>
      <c r="Q491" s="21">
        <f>VLOOKUP(E491,'[2]xxxx edad'!C:E,3,FALSE)</f>
        <v>43</v>
      </c>
      <c r="R491" s="21">
        <v>29</v>
      </c>
      <c r="S491" s="35">
        <v>0</v>
      </c>
      <c r="T491" s="35">
        <v>92</v>
      </c>
      <c r="U491" s="35">
        <v>0</v>
      </c>
      <c r="V491" s="36">
        <v>0</v>
      </c>
      <c r="W491" s="37">
        <v>2</v>
      </c>
      <c r="X491" s="43"/>
      <c r="Y491" s="43"/>
      <c r="Z491" s="43" t="s">
        <v>1009</v>
      </c>
      <c r="AA491" s="43"/>
      <c r="AB491" s="43"/>
    </row>
    <row r="492" spans="1:28" s="6" customFormat="1" x14ac:dyDescent="0.25">
      <c r="A492" s="5" t="s">
        <v>19</v>
      </c>
      <c r="B492" s="18" t="s">
        <v>576</v>
      </c>
      <c r="C492" s="19">
        <v>286001002997</v>
      </c>
      <c r="D492" s="18" t="s">
        <v>577</v>
      </c>
      <c r="E492" s="19">
        <v>286001003004</v>
      </c>
      <c r="F492" s="18" t="s">
        <v>580</v>
      </c>
      <c r="G492" s="35" t="s">
        <v>23</v>
      </c>
      <c r="H492" s="35">
        <f>VLOOKUP(E492,[1]Hoja1!$D:$F,3,FALSE)</f>
        <v>11</v>
      </c>
      <c r="I492" s="35">
        <v>0</v>
      </c>
      <c r="J492" s="35">
        <v>11</v>
      </c>
      <c r="K492" s="21">
        <f>VLOOKUP(E492,[2]VICTIMAS!E:F,2,FALSE)</f>
        <v>1</v>
      </c>
      <c r="L492" s="35">
        <f>VLOOKUP(E492,[2]INDIGENAS!E:F,2,FALSE)</f>
        <v>6</v>
      </c>
      <c r="M492" s="35">
        <v>0</v>
      </c>
      <c r="N492" s="21">
        <v>0</v>
      </c>
      <c r="O492" s="21">
        <f t="shared" si="23"/>
        <v>4</v>
      </c>
      <c r="P492" s="21">
        <f>VLOOKUP(E492,'[2]xxxx edad'!C:D,2,FALSE)</f>
        <v>6</v>
      </c>
      <c r="Q492" s="21">
        <f>VLOOKUP(E492,'[2]xxxx edad'!C:E,3,FALSE)</f>
        <v>5</v>
      </c>
      <c r="R492" s="21">
        <f>VLOOKUP(E492,'[2]xxxx edad'!C:F,4,FALSE)</f>
        <v>0</v>
      </c>
      <c r="S492" s="35">
        <v>0</v>
      </c>
      <c r="T492" s="35">
        <v>11</v>
      </c>
      <c r="U492" s="35">
        <v>0</v>
      </c>
      <c r="V492" s="36">
        <v>0</v>
      </c>
      <c r="W492" s="37">
        <v>1</v>
      </c>
      <c r="X492" s="43"/>
      <c r="Y492" s="43" t="s">
        <v>1009</v>
      </c>
      <c r="Z492" s="43"/>
      <c r="AA492" s="43"/>
      <c r="AB492" s="43"/>
    </row>
    <row r="493" spans="1:28" s="6" customFormat="1" x14ac:dyDescent="0.25">
      <c r="A493" s="5" t="s">
        <v>19</v>
      </c>
      <c r="B493" s="18" t="s">
        <v>576</v>
      </c>
      <c r="C493" s="19">
        <v>286001002997</v>
      </c>
      <c r="D493" s="18" t="s">
        <v>577</v>
      </c>
      <c r="E493" s="19">
        <v>286571800056</v>
      </c>
      <c r="F493" s="18" t="s">
        <v>581</v>
      </c>
      <c r="G493" s="35" t="s">
        <v>23</v>
      </c>
      <c r="H493" s="35">
        <f>VLOOKUP(E493,[1]Hoja1!$D:$F,3,FALSE)</f>
        <v>17</v>
      </c>
      <c r="I493" s="35">
        <v>0</v>
      </c>
      <c r="J493" s="35">
        <v>17</v>
      </c>
      <c r="K493" s="21">
        <v>0</v>
      </c>
      <c r="L493" s="35">
        <f>VLOOKUP(E493,[2]INDIGENAS!E:F,2,FALSE)</f>
        <v>9</v>
      </c>
      <c r="M493" s="35">
        <v>0</v>
      </c>
      <c r="N493" s="21">
        <v>0</v>
      </c>
      <c r="O493" s="21">
        <f t="shared" si="23"/>
        <v>8</v>
      </c>
      <c r="P493" s="21">
        <f>VLOOKUP(E493,'[2]xxxx edad'!C:D,2,FALSE)</f>
        <v>6</v>
      </c>
      <c r="Q493" s="21">
        <f>VLOOKUP(E493,'[2]xxxx edad'!C:E,3,FALSE)</f>
        <v>10</v>
      </c>
      <c r="R493" s="21">
        <f>VLOOKUP(E493,'[2]xxxx edad'!C:F,4,FALSE)</f>
        <v>1</v>
      </c>
      <c r="S493" s="35">
        <v>0</v>
      </c>
      <c r="T493" s="35">
        <v>17</v>
      </c>
      <c r="U493" s="35">
        <v>0</v>
      </c>
      <c r="V493" s="36">
        <v>0</v>
      </c>
      <c r="W493" s="37">
        <v>1</v>
      </c>
      <c r="X493" s="43"/>
      <c r="Y493" s="43" t="s">
        <v>1009</v>
      </c>
      <c r="Z493" s="43"/>
      <c r="AA493" s="43"/>
      <c r="AB493" s="43"/>
    </row>
    <row r="494" spans="1:28" s="6" customFormat="1" x14ac:dyDescent="0.25">
      <c r="A494" s="5" t="s">
        <v>19</v>
      </c>
      <c r="B494" s="18" t="s">
        <v>576</v>
      </c>
      <c r="C494" s="19">
        <v>286571004811</v>
      </c>
      <c r="D494" s="18" t="s">
        <v>582</v>
      </c>
      <c r="E494" s="19">
        <v>286571004349</v>
      </c>
      <c r="F494" s="18" t="s">
        <v>583</v>
      </c>
      <c r="G494" s="35" t="s">
        <v>23</v>
      </c>
      <c r="H494" s="35">
        <f>VLOOKUP(E494,[1]Hoja1!$D:$F,3,FALSE)</f>
        <v>10</v>
      </c>
      <c r="I494" s="35">
        <v>0</v>
      </c>
      <c r="J494" s="35">
        <v>10</v>
      </c>
      <c r="K494" s="21">
        <v>0</v>
      </c>
      <c r="L494" s="35">
        <f>VLOOKUP(E494,[2]INDIGENAS!E:F,2,FALSE)</f>
        <v>3</v>
      </c>
      <c r="M494" s="35">
        <v>0</v>
      </c>
      <c r="N494" s="21">
        <v>0</v>
      </c>
      <c r="O494" s="21">
        <f t="shared" si="23"/>
        <v>7</v>
      </c>
      <c r="P494" s="21">
        <f>VLOOKUP(E494,'[2]xxxx edad'!C:D,2,FALSE)</f>
        <v>2</v>
      </c>
      <c r="Q494" s="21">
        <f>VLOOKUP(E494,'[2]xxxx edad'!C:E,3,FALSE)</f>
        <v>5</v>
      </c>
      <c r="R494" s="21">
        <v>3</v>
      </c>
      <c r="S494" s="35">
        <v>0</v>
      </c>
      <c r="T494" s="35">
        <v>10</v>
      </c>
      <c r="U494" s="35">
        <v>0</v>
      </c>
      <c r="V494" s="36">
        <v>0</v>
      </c>
      <c r="W494" s="37">
        <v>1</v>
      </c>
      <c r="X494" s="43" t="s">
        <v>1009</v>
      </c>
      <c r="Y494" s="43"/>
      <c r="Z494" s="43"/>
      <c r="AA494" s="43"/>
      <c r="AB494" s="43"/>
    </row>
    <row r="495" spans="1:28" s="6" customFormat="1" x14ac:dyDescent="0.25">
      <c r="A495" s="5" t="s">
        <v>19</v>
      </c>
      <c r="B495" s="18" t="s">
        <v>576</v>
      </c>
      <c r="C495" s="19">
        <v>286571004811</v>
      </c>
      <c r="D495" s="18" t="s">
        <v>582</v>
      </c>
      <c r="E495" s="19">
        <v>286571004811</v>
      </c>
      <c r="F495" s="18" t="s">
        <v>584</v>
      </c>
      <c r="G495" s="35" t="s">
        <v>23</v>
      </c>
      <c r="H495" s="35">
        <f>VLOOKUP(E495,[1]Hoja1!$D:$F,3,FALSE)</f>
        <v>103</v>
      </c>
      <c r="I495" s="35">
        <v>0</v>
      </c>
      <c r="J495" s="35">
        <v>80</v>
      </c>
      <c r="K495" s="21">
        <f>VLOOKUP(E495,[2]VICTIMAS!E:F,2,FALSE)</f>
        <v>5</v>
      </c>
      <c r="L495" s="35">
        <f>VLOOKUP(E495,[2]INDIGENAS!E:F,2,FALSE)</f>
        <v>39</v>
      </c>
      <c r="M495" s="35">
        <f>VLOOKUP(E495,[2]DISCAPACIDAD!E:F,2,FALSE)</f>
        <v>1</v>
      </c>
      <c r="N495" s="21">
        <v>0</v>
      </c>
      <c r="O495" s="21">
        <f t="shared" si="23"/>
        <v>35</v>
      </c>
      <c r="P495" s="21">
        <v>15</v>
      </c>
      <c r="Q495" s="21">
        <f>VLOOKUP(E495,'[2]xxxx edad'!C:E,3,FALSE)</f>
        <v>26</v>
      </c>
      <c r="R495" s="21">
        <v>39</v>
      </c>
      <c r="S495" s="35">
        <v>0</v>
      </c>
      <c r="T495" s="35">
        <v>80</v>
      </c>
      <c r="U495" s="35">
        <v>0</v>
      </c>
      <c r="V495" s="36">
        <v>0</v>
      </c>
      <c r="W495" s="37">
        <v>1</v>
      </c>
      <c r="X495" s="43"/>
      <c r="Y495" s="43"/>
      <c r="Z495" s="43" t="s">
        <v>1009</v>
      </c>
      <c r="AA495" s="43"/>
      <c r="AB495" s="43"/>
    </row>
    <row r="496" spans="1:28" s="6" customFormat="1" x14ac:dyDescent="0.25">
      <c r="A496" s="5" t="s">
        <v>19</v>
      </c>
      <c r="B496" s="18" t="s">
        <v>576</v>
      </c>
      <c r="C496" s="19">
        <v>286571004811</v>
      </c>
      <c r="D496" s="18" t="s">
        <v>582</v>
      </c>
      <c r="E496" s="19">
        <v>286571004829</v>
      </c>
      <c r="F496" s="18" t="s">
        <v>585</v>
      </c>
      <c r="G496" s="35" t="s">
        <v>23</v>
      </c>
      <c r="H496" s="35">
        <f>VLOOKUP(E496,[1]Hoja1!$D:$F,3,FALSE)</f>
        <v>14</v>
      </c>
      <c r="I496" s="35">
        <v>0</v>
      </c>
      <c r="J496" s="35">
        <v>14</v>
      </c>
      <c r="K496" s="21">
        <v>0</v>
      </c>
      <c r="L496" s="35">
        <f>VLOOKUP(E496,[2]INDIGENAS!E:F,2,FALSE)</f>
        <v>2</v>
      </c>
      <c r="M496" s="35">
        <v>0</v>
      </c>
      <c r="N496" s="21">
        <v>0</v>
      </c>
      <c r="O496" s="21">
        <f t="shared" si="23"/>
        <v>12</v>
      </c>
      <c r="P496" s="21">
        <f>VLOOKUP(E496,'[2]xxxx edad'!C:D,2,FALSE)</f>
        <v>7</v>
      </c>
      <c r="Q496" s="21">
        <f>VLOOKUP(E496,'[2]xxxx edad'!C:E,3,FALSE)</f>
        <v>4</v>
      </c>
      <c r="R496" s="21">
        <v>3</v>
      </c>
      <c r="S496" s="35">
        <v>0</v>
      </c>
      <c r="T496" s="35">
        <v>14</v>
      </c>
      <c r="U496" s="35">
        <v>0</v>
      </c>
      <c r="V496" s="36">
        <v>0</v>
      </c>
      <c r="W496" s="37">
        <v>1</v>
      </c>
      <c r="X496" s="43"/>
      <c r="Y496" s="43" t="s">
        <v>1009</v>
      </c>
      <c r="Z496" s="43"/>
      <c r="AA496" s="43"/>
      <c r="AB496" s="43"/>
    </row>
    <row r="497" spans="1:28" s="6" customFormat="1" x14ac:dyDescent="0.25">
      <c r="A497" s="5" t="s">
        <v>19</v>
      </c>
      <c r="B497" s="18" t="s">
        <v>576</v>
      </c>
      <c r="C497" s="19">
        <v>286571004811</v>
      </c>
      <c r="D497" s="18" t="s">
        <v>582</v>
      </c>
      <c r="E497" s="19">
        <v>286571004969</v>
      </c>
      <c r="F497" s="18" t="s">
        <v>586</v>
      </c>
      <c r="G497" s="35" t="s">
        <v>23</v>
      </c>
      <c r="H497" s="35">
        <f>VLOOKUP(E497,[1]Hoja1!$D:$F,3,FALSE)</f>
        <v>16</v>
      </c>
      <c r="I497" s="35">
        <v>0</v>
      </c>
      <c r="J497" s="35">
        <v>16</v>
      </c>
      <c r="K497" s="21">
        <v>0</v>
      </c>
      <c r="L497" s="35">
        <f>VLOOKUP(E497,[2]INDIGENAS!E:F,2,FALSE)</f>
        <v>2</v>
      </c>
      <c r="M497" s="35">
        <v>0</v>
      </c>
      <c r="N497" s="21">
        <v>0</v>
      </c>
      <c r="O497" s="21">
        <f t="shared" si="23"/>
        <v>14</v>
      </c>
      <c r="P497" s="21">
        <f>VLOOKUP(E497,'[2]xxxx edad'!C:D,2,FALSE)</f>
        <v>4</v>
      </c>
      <c r="Q497" s="21">
        <f>VLOOKUP(E497,'[2]xxxx edad'!C:E,3,FALSE)</f>
        <v>6</v>
      </c>
      <c r="R497" s="21">
        <v>6</v>
      </c>
      <c r="S497" s="35">
        <v>0</v>
      </c>
      <c r="T497" s="35">
        <v>16</v>
      </c>
      <c r="U497" s="35">
        <v>0</v>
      </c>
      <c r="V497" s="36">
        <v>0</v>
      </c>
      <c r="W497" s="37">
        <v>1</v>
      </c>
      <c r="X497" s="43"/>
      <c r="Y497" s="43" t="s">
        <v>1009</v>
      </c>
      <c r="Z497" s="43"/>
      <c r="AA497" s="43"/>
      <c r="AB497" s="43"/>
    </row>
    <row r="498" spans="1:28" s="6" customFormat="1" x14ac:dyDescent="0.25">
      <c r="A498" s="5" t="s">
        <v>19</v>
      </c>
      <c r="B498" s="18" t="s">
        <v>576</v>
      </c>
      <c r="C498" s="19">
        <v>286571004811</v>
      </c>
      <c r="D498" s="18" t="s">
        <v>582</v>
      </c>
      <c r="E498" s="19">
        <v>286571004977</v>
      </c>
      <c r="F498" s="18" t="s">
        <v>587</v>
      </c>
      <c r="G498" s="35" t="s">
        <v>23</v>
      </c>
      <c r="H498" s="35">
        <f>VLOOKUP(E498,[1]Hoja1!$D:$F,3,FALSE)</f>
        <v>15</v>
      </c>
      <c r="I498" s="35">
        <v>0</v>
      </c>
      <c r="J498" s="35">
        <v>15</v>
      </c>
      <c r="K498" s="21">
        <f>VLOOKUP(E498,[2]VICTIMAS!E:F,2,FALSE)</f>
        <v>2</v>
      </c>
      <c r="L498" s="35">
        <f>VLOOKUP(E498,[2]INDIGENAS!E:F,2,FALSE)</f>
        <v>3</v>
      </c>
      <c r="M498" s="35">
        <v>0</v>
      </c>
      <c r="N498" s="21">
        <v>0</v>
      </c>
      <c r="O498" s="21">
        <f t="shared" si="23"/>
        <v>10</v>
      </c>
      <c r="P498" s="21">
        <f>VLOOKUP(E498,'[2]xxxx edad'!C:D,2,FALSE)</f>
        <v>6</v>
      </c>
      <c r="Q498" s="21">
        <f>VLOOKUP(E498,'[2]xxxx edad'!C:E,3,FALSE)</f>
        <v>7</v>
      </c>
      <c r="R498" s="21">
        <v>2</v>
      </c>
      <c r="S498" s="35">
        <v>0</v>
      </c>
      <c r="T498" s="35">
        <v>15</v>
      </c>
      <c r="U498" s="35">
        <v>0</v>
      </c>
      <c r="V498" s="36">
        <v>0</v>
      </c>
      <c r="W498" s="37">
        <v>1</v>
      </c>
      <c r="X498" s="43"/>
      <c r="Y498" s="43" t="s">
        <v>1009</v>
      </c>
      <c r="Z498" s="43"/>
      <c r="AA498" s="43"/>
      <c r="AB498" s="43"/>
    </row>
    <row r="499" spans="1:28" s="6" customFormat="1" x14ac:dyDescent="0.25">
      <c r="A499" s="5" t="s">
        <v>19</v>
      </c>
      <c r="B499" s="18" t="s">
        <v>576</v>
      </c>
      <c r="C499" s="19">
        <v>286571004811</v>
      </c>
      <c r="D499" s="18" t="s">
        <v>582</v>
      </c>
      <c r="E499" s="19">
        <v>286571800013</v>
      </c>
      <c r="F499" s="18" t="s">
        <v>588</v>
      </c>
      <c r="G499" s="35" t="s">
        <v>23</v>
      </c>
      <c r="H499" s="35">
        <f>VLOOKUP(E499,[1]Hoja1!$D:$F,3,FALSE)</f>
        <v>9</v>
      </c>
      <c r="I499" s="35">
        <v>0</v>
      </c>
      <c r="J499" s="35">
        <v>9</v>
      </c>
      <c r="K499" s="21">
        <v>0</v>
      </c>
      <c r="L499" s="35">
        <v>0</v>
      </c>
      <c r="M499" s="35">
        <v>0</v>
      </c>
      <c r="N499" s="21">
        <v>0</v>
      </c>
      <c r="O499" s="21">
        <f t="shared" si="23"/>
        <v>9</v>
      </c>
      <c r="P499" s="21">
        <f>VLOOKUP(E499,'[2]xxxx edad'!C:D,2,FALSE)</f>
        <v>4</v>
      </c>
      <c r="Q499" s="21">
        <f>VLOOKUP(E499,'[2]xxxx edad'!C:E,3,FALSE)</f>
        <v>5</v>
      </c>
      <c r="R499" s="21">
        <f>VLOOKUP(E499,'[2]xxxx edad'!C:F,4,FALSE)</f>
        <v>0</v>
      </c>
      <c r="S499" s="35">
        <v>0</v>
      </c>
      <c r="T499" s="35">
        <v>9</v>
      </c>
      <c r="U499" s="35">
        <v>0</v>
      </c>
      <c r="V499" s="36">
        <v>0</v>
      </c>
      <c r="W499" s="37">
        <v>1</v>
      </c>
      <c r="X499" s="43" t="s">
        <v>1009</v>
      </c>
      <c r="Y499" s="43"/>
      <c r="Z499" s="43"/>
      <c r="AA499" s="43"/>
      <c r="AB499" s="43"/>
    </row>
    <row r="500" spans="1:28" s="6" customFormat="1" x14ac:dyDescent="0.25">
      <c r="A500" s="5" t="s">
        <v>19</v>
      </c>
      <c r="B500" s="18" t="s">
        <v>576</v>
      </c>
      <c r="C500" s="19">
        <v>286001000161</v>
      </c>
      <c r="D500" s="18" t="s">
        <v>589</v>
      </c>
      <c r="E500" s="19">
        <v>286001000161</v>
      </c>
      <c r="F500" s="18" t="s">
        <v>590</v>
      </c>
      <c r="G500" s="35" t="s">
        <v>23</v>
      </c>
      <c r="H500" s="35">
        <f>VLOOKUP(E500,[1]Hoja1!$D:$F,3,FALSE)</f>
        <v>95</v>
      </c>
      <c r="I500" s="35">
        <f>VLOOKUP(E500,[1]Hoja2!$D:$F,3,FALSE)</f>
        <v>95</v>
      </c>
      <c r="J500" s="35">
        <v>95</v>
      </c>
      <c r="K500" s="21">
        <f>VLOOKUP(E500,[2]VICTIMAS!E:F,2,FALSE)</f>
        <v>5</v>
      </c>
      <c r="L500" s="35">
        <f>VLOOKUP(E500,[2]INDIGENAS!E:F,2,FALSE)</f>
        <v>10</v>
      </c>
      <c r="M500" s="35">
        <f>VLOOKUP(E500,[2]DISCAPACIDAD!E:F,2,FALSE)</f>
        <v>2</v>
      </c>
      <c r="N500" s="21">
        <v>0</v>
      </c>
      <c r="O500" s="21">
        <f t="shared" si="23"/>
        <v>78</v>
      </c>
      <c r="P500" s="21">
        <f>VLOOKUP(E500,'[2]xxxx edad'!C:D,2,FALSE)</f>
        <v>35</v>
      </c>
      <c r="Q500" s="21">
        <f>VLOOKUP(E500,'[2]xxxx edad'!C:E,3,FALSE)</f>
        <v>44</v>
      </c>
      <c r="R500" s="21">
        <v>16</v>
      </c>
      <c r="S500" s="35">
        <f t="shared" ref="S500:S515" si="25">I500</f>
        <v>95</v>
      </c>
      <c r="T500" s="35">
        <v>0</v>
      </c>
      <c r="U500" s="35">
        <v>0</v>
      </c>
      <c r="V500" s="36">
        <v>0</v>
      </c>
      <c r="W500" s="37">
        <v>2</v>
      </c>
      <c r="X500" s="43"/>
      <c r="Y500" s="43"/>
      <c r="Z500" s="43" t="s">
        <v>1009</v>
      </c>
      <c r="AA500" s="43"/>
      <c r="AB500" s="43"/>
    </row>
    <row r="501" spans="1:28" s="6" customFormat="1" x14ac:dyDescent="0.25">
      <c r="A501" s="5" t="s">
        <v>19</v>
      </c>
      <c r="B501" s="18" t="s">
        <v>576</v>
      </c>
      <c r="C501" s="19">
        <v>286001000161</v>
      </c>
      <c r="D501" s="18" t="s">
        <v>589</v>
      </c>
      <c r="E501" s="19">
        <v>286001000439</v>
      </c>
      <c r="F501" s="18" t="s">
        <v>591</v>
      </c>
      <c r="G501" s="35" t="s">
        <v>23</v>
      </c>
      <c r="H501" s="35">
        <f>VLOOKUP(E501,[1]Hoja1!$D:$F,3,FALSE)</f>
        <v>16</v>
      </c>
      <c r="I501" s="35">
        <f>VLOOKUP(E501,[1]Hoja2!$D:$F,3,FALSE)</f>
        <v>16</v>
      </c>
      <c r="J501" s="35">
        <v>16</v>
      </c>
      <c r="K501" s="21">
        <v>0</v>
      </c>
      <c r="L501" s="35">
        <v>0</v>
      </c>
      <c r="M501" s="35">
        <v>0</v>
      </c>
      <c r="N501" s="21">
        <v>0</v>
      </c>
      <c r="O501" s="21">
        <f t="shared" si="23"/>
        <v>16</v>
      </c>
      <c r="P501" s="21">
        <f>VLOOKUP(E501,'[2]xxxx edad'!C:D,2,FALSE)</f>
        <v>7</v>
      </c>
      <c r="Q501" s="21">
        <f>VLOOKUP(E501,'[2]xxxx edad'!C:E,3,FALSE)</f>
        <v>8</v>
      </c>
      <c r="R501" s="21">
        <v>1</v>
      </c>
      <c r="S501" s="35">
        <f t="shared" si="25"/>
        <v>16</v>
      </c>
      <c r="T501" s="35">
        <v>0</v>
      </c>
      <c r="U501" s="35">
        <v>0</v>
      </c>
      <c r="V501" s="36">
        <v>0</v>
      </c>
      <c r="W501" s="37">
        <v>1</v>
      </c>
      <c r="X501" s="43"/>
      <c r="Y501" s="43" t="s">
        <v>1009</v>
      </c>
      <c r="Z501" s="43"/>
      <c r="AA501" s="43"/>
      <c r="AB501" s="43"/>
    </row>
    <row r="502" spans="1:28" s="6" customFormat="1" x14ac:dyDescent="0.25">
      <c r="A502" s="5" t="s">
        <v>19</v>
      </c>
      <c r="B502" s="18" t="s">
        <v>576</v>
      </c>
      <c r="C502" s="19">
        <v>286001000161</v>
      </c>
      <c r="D502" s="18" t="s">
        <v>589</v>
      </c>
      <c r="E502" s="19">
        <v>286001000498</v>
      </c>
      <c r="F502" s="18" t="s">
        <v>592</v>
      </c>
      <c r="G502" s="35" t="s">
        <v>23</v>
      </c>
      <c r="H502" s="35">
        <f>VLOOKUP(E502,[1]Hoja1!$D:$F,3,FALSE)</f>
        <v>30</v>
      </c>
      <c r="I502" s="35">
        <f>VLOOKUP(E502,[1]Hoja2!$D:$F,3,FALSE)</f>
        <v>30</v>
      </c>
      <c r="J502" s="35">
        <v>30</v>
      </c>
      <c r="K502" s="21">
        <f>VLOOKUP(E502,[2]VICTIMAS!E:F,2,FALSE)</f>
        <v>1</v>
      </c>
      <c r="L502" s="35">
        <v>0</v>
      </c>
      <c r="M502" s="35">
        <v>0</v>
      </c>
      <c r="N502" s="21">
        <v>0</v>
      </c>
      <c r="O502" s="21">
        <f t="shared" si="23"/>
        <v>29</v>
      </c>
      <c r="P502" s="21">
        <f>VLOOKUP(E502,'[2]xxxx edad'!C:D,2,FALSE)</f>
        <v>12</v>
      </c>
      <c r="Q502" s="21">
        <f>VLOOKUP(E502,'[2]xxxx edad'!C:E,3,FALSE)</f>
        <v>16</v>
      </c>
      <c r="R502" s="21">
        <f>VLOOKUP(E502,'[2]xxxx edad'!C:F,4,FALSE)</f>
        <v>2</v>
      </c>
      <c r="S502" s="35">
        <f t="shared" si="25"/>
        <v>30</v>
      </c>
      <c r="T502" s="35">
        <v>0</v>
      </c>
      <c r="U502" s="35">
        <v>0</v>
      </c>
      <c r="V502" s="36">
        <v>0</v>
      </c>
      <c r="W502" s="37">
        <v>1</v>
      </c>
      <c r="X502" s="43"/>
      <c r="Y502" s="43" t="s">
        <v>1009</v>
      </c>
      <c r="Z502" s="43"/>
      <c r="AA502" s="43"/>
      <c r="AB502" s="43"/>
    </row>
    <row r="503" spans="1:28" s="6" customFormat="1" x14ac:dyDescent="0.25">
      <c r="A503" s="5" t="s">
        <v>19</v>
      </c>
      <c r="B503" s="18" t="s">
        <v>576</v>
      </c>
      <c r="C503" s="19">
        <v>286001000161</v>
      </c>
      <c r="D503" s="18" t="s">
        <v>589</v>
      </c>
      <c r="E503" s="19">
        <v>286001001761</v>
      </c>
      <c r="F503" s="18" t="s">
        <v>593</v>
      </c>
      <c r="G503" s="35" t="s">
        <v>23</v>
      </c>
      <c r="H503" s="35">
        <f>VLOOKUP(E503,[1]Hoja1!$D:$F,3,FALSE)</f>
        <v>6</v>
      </c>
      <c r="I503" s="35">
        <f>VLOOKUP(E503,[1]Hoja2!$D:$F,3,FALSE)</f>
        <v>6</v>
      </c>
      <c r="J503" s="35">
        <v>6</v>
      </c>
      <c r="K503" s="21">
        <f>VLOOKUP(E503,[2]VICTIMAS!E:F,2,FALSE)</f>
        <v>1</v>
      </c>
      <c r="L503" s="35">
        <v>0</v>
      </c>
      <c r="M503" s="35">
        <v>0</v>
      </c>
      <c r="N503" s="21">
        <v>0</v>
      </c>
      <c r="O503" s="21">
        <f t="shared" si="23"/>
        <v>5</v>
      </c>
      <c r="P503" s="21">
        <f>VLOOKUP(E503,'[2]xxxx edad'!C:D,2,FALSE)</f>
        <v>3</v>
      </c>
      <c r="Q503" s="21">
        <f>VLOOKUP(E503,'[2]xxxx edad'!C:E,3,FALSE)</f>
        <v>0</v>
      </c>
      <c r="R503" s="21">
        <v>3</v>
      </c>
      <c r="S503" s="35">
        <f t="shared" si="25"/>
        <v>6</v>
      </c>
      <c r="T503" s="35">
        <v>0</v>
      </c>
      <c r="U503" s="35">
        <v>0</v>
      </c>
      <c r="V503" s="36">
        <v>0</v>
      </c>
      <c r="W503" s="37">
        <v>1</v>
      </c>
      <c r="X503" s="43" t="s">
        <v>1009</v>
      </c>
      <c r="Y503" s="43"/>
      <c r="Z503" s="43"/>
      <c r="AA503" s="43"/>
      <c r="AB503" s="43"/>
    </row>
    <row r="504" spans="1:28" s="6" customFormat="1" x14ac:dyDescent="0.25">
      <c r="A504" s="5" t="s">
        <v>19</v>
      </c>
      <c r="B504" s="18" t="s">
        <v>576</v>
      </c>
      <c r="C504" s="19">
        <v>286001000161</v>
      </c>
      <c r="D504" s="18" t="s">
        <v>589</v>
      </c>
      <c r="E504" s="19">
        <v>286001001818</v>
      </c>
      <c r="F504" s="18" t="s">
        <v>594</v>
      </c>
      <c r="G504" s="35" t="s">
        <v>23</v>
      </c>
      <c r="H504" s="35">
        <f>VLOOKUP(E504,[1]Hoja1!$D:$F,3,FALSE)</f>
        <v>3</v>
      </c>
      <c r="I504" s="35">
        <f>VLOOKUP(E504,[1]Hoja2!$D:$F,3,FALSE)</f>
        <v>3</v>
      </c>
      <c r="J504" s="35">
        <v>3</v>
      </c>
      <c r="K504" s="21">
        <v>0</v>
      </c>
      <c r="L504" s="35">
        <f>VLOOKUP(E504,[2]INDIGENAS!E:F,2,FALSE)</f>
        <v>1</v>
      </c>
      <c r="M504" s="35">
        <v>0</v>
      </c>
      <c r="N504" s="21">
        <v>0</v>
      </c>
      <c r="O504" s="21">
        <f t="shared" si="23"/>
        <v>2</v>
      </c>
      <c r="P504" s="21">
        <f>VLOOKUP(E504,'[2]xxxx edad'!C:D,2,FALSE)</f>
        <v>0</v>
      </c>
      <c r="Q504" s="21">
        <f>VLOOKUP(E504,'[2]xxxx edad'!C:E,3,FALSE)</f>
        <v>2</v>
      </c>
      <c r="R504" s="21">
        <v>1</v>
      </c>
      <c r="S504" s="35">
        <f t="shared" si="25"/>
        <v>3</v>
      </c>
      <c r="T504" s="35">
        <v>0</v>
      </c>
      <c r="U504" s="35">
        <v>0</v>
      </c>
      <c r="V504" s="36">
        <v>0</v>
      </c>
      <c r="W504" s="37">
        <v>1</v>
      </c>
      <c r="X504" s="43" t="s">
        <v>1009</v>
      </c>
      <c r="Y504" s="43"/>
      <c r="Z504" s="43"/>
      <c r="AA504" s="43"/>
      <c r="AB504" s="43"/>
    </row>
    <row r="505" spans="1:28" s="6" customFormat="1" x14ac:dyDescent="0.25">
      <c r="A505" s="5" t="s">
        <v>19</v>
      </c>
      <c r="B505" s="18" t="s">
        <v>576</v>
      </c>
      <c r="C505" s="19">
        <v>286001000161</v>
      </c>
      <c r="D505" s="18" t="s">
        <v>589</v>
      </c>
      <c r="E505" s="19">
        <v>286001001877</v>
      </c>
      <c r="F505" s="18" t="s">
        <v>595</v>
      </c>
      <c r="G505" s="35" t="s">
        <v>23</v>
      </c>
      <c r="H505" s="35">
        <f>VLOOKUP(E505,[1]Hoja1!$D:$F,3,FALSE)</f>
        <v>14</v>
      </c>
      <c r="I505" s="35">
        <f>VLOOKUP(E505,[1]Hoja2!$D:$F,3,FALSE)</f>
        <v>14</v>
      </c>
      <c r="J505" s="35">
        <v>14</v>
      </c>
      <c r="K505" s="21">
        <v>0</v>
      </c>
      <c r="L505" s="35">
        <f>VLOOKUP(E505,[2]INDIGENAS!E:F,2,FALSE)</f>
        <v>1</v>
      </c>
      <c r="M505" s="35">
        <v>0</v>
      </c>
      <c r="N505" s="21">
        <v>0</v>
      </c>
      <c r="O505" s="21">
        <f t="shared" si="23"/>
        <v>13</v>
      </c>
      <c r="P505" s="21">
        <f>VLOOKUP(E505,'[2]xxxx edad'!C:D,2,FALSE)</f>
        <v>6</v>
      </c>
      <c r="Q505" s="21">
        <f>VLOOKUP(E505,'[2]xxxx edad'!C:E,3,FALSE)</f>
        <v>8</v>
      </c>
      <c r="R505" s="21">
        <f>VLOOKUP(E505,'[2]xxxx edad'!C:F,4,FALSE)</f>
        <v>0</v>
      </c>
      <c r="S505" s="35">
        <f t="shared" si="25"/>
        <v>14</v>
      </c>
      <c r="T505" s="35">
        <v>0</v>
      </c>
      <c r="U505" s="35">
        <v>0</v>
      </c>
      <c r="V505" s="36">
        <v>0</v>
      </c>
      <c r="W505" s="37">
        <v>1</v>
      </c>
      <c r="X505" s="43"/>
      <c r="Y505" s="43" t="s">
        <v>1009</v>
      </c>
      <c r="Z505" s="43"/>
      <c r="AA505" s="43"/>
      <c r="AB505" s="43"/>
    </row>
    <row r="506" spans="1:28" s="6" customFormat="1" x14ac:dyDescent="0.25">
      <c r="A506" s="5" t="s">
        <v>19</v>
      </c>
      <c r="B506" s="18" t="s">
        <v>576</v>
      </c>
      <c r="C506" s="19">
        <v>286001000161</v>
      </c>
      <c r="D506" s="18" t="s">
        <v>589</v>
      </c>
      <c r="E506" s="19">
        <v>286001002113</v>
      </c>
      <c r="F506" s="18" t="s">
        <v>494</v>
      </c>
      <c r="G506" s="35" t="s">
        <v>23</v>
      </c>
      <c r="H506" s="35">
        <f>VLOOKUP(E506,[1]Hoja1!$D:$F,3,FALSE)</f>
        <v>10</v>
      </c>
      <c r="I506" s="35">
        <f>VLOOKUP(E506,[1]Hoja2!$D:$F,3,FALSE)</f>
        <v>10</v>
      </c>
      <c r="J506" s="35">
        <v>10</v>
      </c>
      <c r="K506" s="21">
        <f>VLOOKUP(E506,[2]VICTIMAS!E:F,2,FALSE)</f>
        <v>1</v>
      </c>
      <c r="L506" s="35">
        <v>0</v>
      </c>
      <c r="M506" s="35">
        <v>0</v>
      </c>
      <c r="N506" s="21">
        <v>0</v>
      </c>
      <c r="O506" s="21">
        <f t="shared" si="23"/>
        <v>9</v>
      </c>
      <c r="P506" s="21">
        <f>VLOOKUP(E506,'[2]xxxx edad'!C:D,2,FALSE)</f>
        <v>2</v>
      </c>
      <c r="Q506" s="21">
        <f>VLOOKUP(E506,'[2]xxxx edad'!C:E,3,FALSE)</f>
        <v>8</v>
      </c>
      <c r="R506" s="21">
        <f>VLOOKUP(E506,'[2]xxxx edad'!C:F,4,FALSE)</f>
        <v>0</v>
      </c>
      <c r="S506" s="35">
        <f t="shared" si="25"/>
        <v>10</v>
      </c>
      <c r="T506" s="35">
        <v>0</v>
      </c>
      <c r="U506" s="35">
        <v>0</v>
      </c>
      <c r="V506" s="36">
        <v>0</v>
      </c>
      <c r="W506" s="37">
        <v>1</v>
      </c>
      <c r="X506" s="43" t="s">
        <v>1009</v>
      </c>
      <c r="Y506" s="43"/>
      <c r="Z506" s="43"/>
      <c r="AA506" s="43"/>
      <c r="AB506" s="43"/>
    </row>
    <row r="507" spans="1:28" s="6" customFormat="1" x14ac:dyDescent="0.25">
      <c r="A507" s="5" t="s">
        <v>19</v>
      </c>
      <c r="B507" s="18" t="s">
        <v>576</v>
      </c>
      <c r="C507" s="19">
        <v>286001000161</v>
      </c>
      <c r="D507" s="18" t="s">
        <v>589</v>
      </c>
      <c r="E507" s="19">
        <v>286001002768</v>
      </c>
      <c r="F507" s="18" t="s">
        <v>596</v>
      </c>
      <c r="G507" s="35" t="s">
        <v>23</v>
      </c>
      <c r="H507" s="35">
        <f>VLOOKUP(E507,[1]Hoja1!$D:$F,3,FALSE)</f>
        <v>5</v>
      </c>
      <c r="I507" s="35">
        <f>VLOOKUP(E507,[1]Hoja2!$D:$F,3,FALSE)</f>
        <v>5</v>
      </c>
      <c r="J507" s="35">
        <v>5</v>
      </c>
      <c r="K507" s="21">
        <v>0</v>
      </c>
      <c r="L507" s="35">
        <v>0</v>
      </c>
      <c r="M507" s="35">
        <v>0</v>
      </c>
      <c r="N507" s="21">
        <v>0</v>
      </c>
      <c r="O507" s="21">
        <f t="shared" si="23"/>
        <v>5</v>
      </c>
      <c r="P507" s="21">
        <f>VLOOKUP(E507,'[2]xxxx edad'!C:D,2,FALSE)</f>
        <v>2</v>
      </c>
      <c r="Q507" s="21">
        <f>VLOOKUP(E507,'[2]xxxx edad'!C:E,3,FALSE)</f>
        <v>3</v>
      </c>
      <c r="R507" s="21">
        <f>VLOOKUP(E507,'[2]xxxx edad'!C:F,4,FALSE)</f>
        <v>0</v>
      </c>
      <c r="S507" s="35">
        <f t="shared" si="25"/>
        <v>5</v>
      </c>
      <c r="T507" s="35">
        <v>0</v>
      </c>
      <c r="U507" s="35">
        <v>0</v>
      </c>
      <c r="V507" s="36">
        <v>0</v>
      </c>
      <c r="W507" s="37">
        <v>1</v>
      </c>
      <c r="X507" s="43" t="s">
        <v>1009</v>
      </c>
      <c r="Y507" s="43"/>
      <c r="Z507" s="43"/>
      <c r="AA507" s="43"/>
      <c r="AB507" s="43"/>
    </row>
    <row r="508" spans="1:28" s="6" customFormat="1" x14ac:dyDescent="0.25">
      <c r="A508" s="5" t="s">
        <v>19</v>
      </c>
      <c r="B508" s="18" t="s">
        <v>576</v>
      </c>
      <c r="C508" s="19">
        <v>286001000161</v>
      </c>
      <c r="D508" s="18" t="s">
        <v>589</v>
      </c>
      <c r="E508" s="19">
        <v>286001003250</v>
      </c>
      <c r="F508" s="18" t="s">
        <v>597</v>
      </c>
      <c r="G508" s="35" t="s">
        <v>23</v>
      </c>
      <c r="H508" s="35">
        <f>VLOOKUP(E508,[1]Hoja1!$D:$F,3,FALSE)</f>
        <v>6</v>
      </c>
      <c r="I508" s="35">
        <f>VLOOKUP(E508,[1]Hoja2!$D:$F,3,FALSE)</f>
        <v>6</v>
      </c>
      <c r="J508" s="35">
        <v>6</v>
      </c>
      <c r="K508" s="21">
        <v>0</v>
      </c>
      <c r="L508" s="35">
        <v>0</v>
      </c>
      <c r="M508" s="35">
        <v>0</v>
      </c>
      <c r="N508" s="21">
        <v>0</v>
      </c>
      <c r="O508" s="21">
        <f t="shared" si="23"/>
        <v>6</v>
      </c>
      <c r="P508" s="21">
        <f>VLOOKUP(E508,'[2]xxxx edad'!C:D,2,FALSE)</f>
        <v>3</v>
      </c>
      <c r="Q508" s="21">
        <f>VLOOKUP(E508,'[2]xxxx edad'!C:E,3,FALSE)</f>
        <v>3</v>
      </c>
      <c r="R508" s="21">
        <f>VLOOKUP(E508,'[2]xxxx edad'!C:F,4,FALSE)</f>
        <v>0</v>
      </c>
      <c r="S508" s="35">
        <f t="shared" si="25"/>
        <v>6</v>
      </c>
      <c r="T508" s="35">
        <v>0</v>
      </c>
      <c r="U508" s="35">
        <v>0</v>
      </c>
      <c r="V508" s="36">
        <v>0</v>
      </c>
      <c r="W508" s="37">
        <v>1</v>
      </c>
      <c r="X508" s="43" t="s">
        <v>1009</v>
      </c>
      <c r="Y508" s="43"/>
      <c r="Z508" s="43"/>
      <c r="AA508" s="43"/>
      <c r="AB508" s="43"/>
    </row>
    <row r="509" spans="1:28" s="6" customFormat="1" x14ac:dyDescent="0.25">
      <c r="A509" s="5" t="s">
        <v>19</v>
      </c>
      <c r="B509" s="18" t="s">
        <v>576</v>
      </c>
      <c r="C509" s="19">
        <v>286001000161</v>
      </c>
      <c r="D509" s="18" t="s">
        <v>589</v>
      </c>
      <c r="E509" s="19">
        <v>286001003314</v>
      </c>
      <c r="F509" s="18" t="s">
        <v>420</v>
      </c>
      <c r="G509" s="35" t="s">
        <v>23</v>
      </c>
      <c r="H509" s="35">
        <f>VLOOKUP(E509,[1]Hoja1!$D:$F,3,FALSE)</f>
        <v>8</v>
      </c>
      <c r="I509" s="35">
        <f>VLOOKUP(E509,[1]Hoja2!$D:$F,3,FALSE)</f>
        <v>8</v>
      </c>
      <c r="J509" s="35">
        <v>8</v>
      </c>
      <c r="K509" s="21">
        <f>VLOOKUP(E509,[2]VICTIMAS!E:F,2,FALSE)</f>
        <v>1</v>
      </c>
      <c r="L509" s="35">
        <v>0</v>
      </c>
      <c r="M509" s="35">
        <v>0</v>
      </c>
      <c r="N509" s="21">
        <v>0</v>
      </c>
      <c r="O509" s="21">
        <f t="shared" si="23"/>
        <v>7</v>
      </c>
      <c r="P509" s="21">
        <f>VLOOKUP(E509,'[2]xxxx edad'!C:D,2,FALSE)</f>
        <v>2</v>
      </c>
      <c r="Q509" s="21">
        <f>VLOOKUP(E509,'[2]xxxx edad'!C:E,3,FALSE)</f>
        <v>6</v>
      </c>
      <c r="R509" s="21">
        <f>VLOOKUP(E509,'[2]xxxx edad'!C:F,4,FALSE)</f>
        <v>0</v>
      </c>
      <c r="S509" s="35">
        <f t="shared" si="25"/>
        <v>8</v>
      </c>
      <c r="T509" s="35">
        <v>0</v>
      </c>
      <c r="U509" s="35">
        <v>0</v>
      </c>
      <c r="V509" s="36">
        <v>0</v>
      </c>
      <c r="W509" s="37">
        <v>1</v>
      </c>
      <c r="X509" s="43" t="s">
        <v>1009</v>
      </c>
      <c r="Y509" s="43"/>
      <c r="Z509" s="43"/>
      <c r="AA509" s="43"/>
      <c r="AB509" s="43"/>
    </row>
    <row r="510" spans="1:28" s="6" customFormat="1" x14ac:dyDescent="0.25">
      <c r="A510" s="5" t="s">
        <v>19</v>
      </c>
      <c r="B510" s="18" t="s">
        <v>576</v>
      </c>
      <c r="C510" s="19">
        <v>286001000161</v>
      </c>
      <c r="D510" s="18" t="s">
        <v>589</v>
      </c>
      <c r="E510" s="19">
        <v>286571000106</v>
      </c>
      <c r="F510" s="18" t="s">
        <v>598</v>
      </c>
      <c r="G510" s="35" t="s">
        <v>23</v>
      </c>
      <c r="H510" s="35">
        <f>VLOOKUP(E510,[1]Hoja1!$D:$F,3,FALSE)</f>
        <v>11</v>
      </c>
      <c r="I510" s="35">
        <f>VLOOKUP(E510,[1]Hoja2!$D:$F,3,FALSE)</f>
        <v>11</v>
      </c>
      <c r="J510" s="35">
        <v>11</v>
      </c>
      <c r="K510" s="21">
        <v>0</v>
      </c>
      <c r="L510" s="35">
        <v>0</v>
      </c>
      <c r="M510" s="35">
        <v>0</v>
      </c>
      <c r="N510" s="21">
        <v>0</v>
      </c>
      <c r="O510" s="21">
        <f t="shared" si="23"/>
        <v>11</v>
      </c>
      <c r="P510" s="21">
        <f>VLOOKUP(E510,'[2]xxxx edad'!C:D,2,FALSE)</f>
        <v>6</v>
      </c>
      <c r="Q510" s="21">
        <f>VLOOKUP(E510,'[2]xxxx edad'!C:E,3,FALSE)</f>
        <v>5</v>
      </c>
      <c r="R510" s="21">
        <f>VLOOKUP(E510,'[2]xxxx edad'!C:F,4,FALSE)</f>
        <v>0</v>
      </c>
      <c r="S510" s="35">
        <f t="shared" si="25"/>
        <v>11</v>
      </c>
      <c r="T510" s="35">
        <v>0</v>
      </c>
      <c r="U510" s="35">
        <v>0</v>
      </c>
      <c r="V510" s="36">
        <v>0</v>
      </c>
      <c r="W510" s="37">
        <v>1</v>
      </c>
      <c r="X510" s="43"/>
      <c r="Y510" s="43" t="s">
        <v>1009</v>
      </c>
      <c r="Z510" s="43"/>
      <c r="AA510" s="43"/>
      <c r="AB510" s="43"/>
    </row>
    <row r="511" spans="1:28" s="6" customFormat="1" x14ac:dyDescent="0.25">
      <c r="A511" s="5" t="s">
        <v>19</v>
      </c>
      <c r="B511" s="18" t="s">
        <v>576</v>
      </c>
      <c r="C511" s="19">
        <v>286001000161</v>
      </c>
      <c r="D511" s="18" t="s">
        <v>589</v>
      </c>
      <c r="E511" s="19">
        <v>286571000327</v>
      </c>
      <c r="F511" s="18" t="s">
        <v>599</v>
      </c>
      <c r="G511" s="35" t="s">
        <v>23</v>
      </c>
      <c r="H511" s="35">
        <f>VLOOKUP(E511,[1]Hoja1!$D:$F,3,FALSE)</f>
        <v>7</v>
      </c>
      <c r="I511" s="35">
        <f>VLOOKUP(E511,[1]Hoja2!$D:$F,3,FALSE)</f>
        <v>7</v>
      </c>
      <c r="J511" s="35">
        <v>7</v>
      </c>
      <c r="K511" s="21">
        <v>0</v>
      </c>
      <c r="L511" s="35">
        <v>0</v>
      </c>
      <c r="M511" s="35">
        <v>0</v>
      </c>
      <c r="N511" s="21">
        <v>0</v>
      </c>
      <c r="O511" s="21">
        <f t="shared" si="23"/>
        <v>7</v>
      </c>
      <c r="P511" s="21">
        <f>VLOOKUP(E511,'[2]xxxx edad'!C:D,2,FALSE)</f>
        <v>4</v>
      </c>
      <c r="Q511" s="21">
        <f>VLOOKUP(E511,'[2]xxxx edad'!C:E,3,FALSE)</f>
        <v>3</v>
      </c>
      <c r="R511" s="21">
        <f>VLOOKUP(E511,'[2]xxxx edad'!C:F,4,FALSE)</f>
        <v>0</v>
      </c>
      <c r="S511" s="35">
        <f t="shared" si="25"/>
        <v>7</v>
      </c>
      <c r="T511" s="35">
        <v>0</v>
      </c>
      <c r="U511" s="35">
        <v>0</v>
      </c>
      <c r="V511" s="36">
        <v>0</v>
      </c>
      <c r="W511" s="37">
        <v>1</v>
      </c>
      <c r="X511" s="43" t="s">
        <v>1009</v>
      </c>
      <c r="Y511" s="43"/>
      <c r="Z511" s="43"/>
      <c r="AA511" s="43"/>
      <c r="AB511" s="43"/>
    </row>
    <row r="512" spans="1:28" s="6" customFormat="1" x14ac:dyDescent="0.25">
      <c r="A512" s="5" t="s">
        <v>19</v>
      </c>
      <c r="B512" s="18" t="s">
        <v>576</v>
      </c>
      <c r="C512" s="19">
        <v>286001000161</v>
      </c>
      <c r="D512" s="18" t="s">
        <v>589</v>
      </c>
      <c r="E512" s="19">
        <v>286571004292</v>
      </c>
      <c r="F512" s="18" t="s">
        <v>184</v>
      </c>
      <c r="G512" s="35" t="s">
        <v>23</v>
      </c>
      <c r="H512" s="35">
        <f>VLOOKUP(E512,[1]Hoja1!$D:$F,3,FALSE)</f>
        <v>11</v>
      </c>
      <c r="I512" s="35">
        <f>VLOOKUP(E512,[1]Hoja2!$D:$F,3,FALSE)</f>
        <v>11</v>
      </c>
      <c r="J512" s="35">
        <v>11</v>
      </c>
      <c r="K512" s="21">
        <v>0</v>
      </c>
      <c r="L512" s="35">
        <v>0</v>
      </c>
      <c r="M512" s="35">
        <v>0</v>
      </c>
      <c r="N512" s="21">
        <v>0</v>
      </c>
      <c r="O512" s="21">
        <f t="shared" si="23"/>
        <v>11</v>
      </c>
      <c r="P512" s="21">
        <f>VLOOKUP(E512,'[2]xxxx edad'!C:D,2,FALSE)</f>
        <v>7</v>
      </c>
      <c r="Q512" s="21">
        <f>VLOOKUP(E512,'[2]xxxx edad'!C:E,3,FALSE)</f>
        <v>3</v>
      </c>
      <c r="R512" s="21">
        <v>1</v>
      </c>
      <c r="S512" s="35">
        <f t="shared" si="25"/>
        <v>11</v>
      </c>
      <c r="T512" s="35">
        <v>0</v>
      </c>
      <c r="U512" s="35">
        <v>0</v>
      </c>
      <c r="V512" s="36">
        <v>0</v>
      </c>
      <c r="W512" s="37">
        <v>1</v>
      </c>
      <c r="X512" s="43"/>
      <c r="Y512" s="43" t="s">
        <v>1009</v>
      </c>
      <c r="Z512" s="43"/>
      <c r="AA512" s="43"/>
      <c r="AB512" s="43"/>
    </row>
    <row r="513" spans="1:28" s="6" customFormat="1" x14ac:dyDescent="0.25">
      <c r="A513" s="5" t="s">
        <v>19</v>
      </c>
      <c r="B513" s="18" t="s">
        <v>576</v>
      </c>
      <c r="C513" s="19">
        <v>286001000161</v>
      </c>
      <c r="D513" s="18" t="s">
        <v>589</v>
      </c>
      <c r="E513" s="19">
        <v>286571004331</v>
      </c>
      <c r="F513" s="18" t="s">
        <v>600</v>
      </c>
      <c r="G513" s="35" t="s">
        <v>23</v>
      </c>
      <c r="H513" s="35">
        <f>VLOOKUP(E513,[1]Hoja1!$D:$F,3,FALSE)</f>
        <v>10</v>
      </c>
      <c r="I513" s="35">
        <f>VLOOKUP(E513,[1]Hoja2!$D:$F,3,FALSE)</f>
        <v>10</v>
      </c>
      <c r="J513" s="35">
        <v>10</v>
      </c>
      <c r="K513" s="21">
        <v>0</v>
      </c>
      <c r="L513" s="35">
        <v>0</v>
      </c>
      <c r="M513" s="35">
        <v>0</v>
      </c>
      <c r="N513" s="21">
        <v>0</v>
      </c>
      <c r="O513" s="21">
        <f t="shared" si="23"/>
        <v>10</v>
      </c>
      <c r="P513" s="21">
        <f>VLOOKUP(E513,'[2]xxxx edad'!C:D,2,FALSE)</f>
        <v>4</v>
      </c>
      <c r="Q513" s="21">
        <f>VLOOKUP(E513,'[2]xxxx edad'!C:E,3,FALSE)</f>
        <v>4</v>
      </c>
      <c r="R513" s="21">
        <v>2</v>
      </c>
      <c r="S513" s="35">
        <f t="shared" si="25"/>
        <v>10</v>
      </c>
      <c r="T513" s="35">
        <v>0</v>
      </c>
      <c r="U513" s="35">
        <v>0</v>
      </c>
      <c r="V513" s="36">
        <v>0</v>
      </c>
      <c r="W513" s="37">
        <v>1</v>
      </c>
      <c r="X513" s="43" t="s">
        <v>1009</v>
      </c>
      <c r="Y513" s="43"/>
      <c r="Z513" s="43"/>
      <c r="AA513" s="43"/>
      <c r="AB513" s="43"/>
    </row>
    <row r="514" spans="1:28" s="6" customFormat="1" x14ac:dyDescent="0.25">
      <c r="A514" s="5" t="s">
        <v>19</v>
      </c>
      <c r="B514" s="18" t="s">
        <v>576</v>
      </c>
      <c r="C514" s="19">
        <v>286001000161</v>
      </c>
      <c r="D514" s="18" t="s">
        <v>589</v>
      </c>
      <c r="E514" s="19">
        <v>486571004305</v>
      </c>
      <c r="F514" s="18" t="s">
        <v>601</v>
      </c>
      <c r="G514" s="35" t="s">
        <v>23</v>
      </c>
      <c r="H514" s="35">
        <f>VLOOKUP(E514,[1]Hoja1!$D:$F,3,FALSE)</f>
        <v>8</v>
      </c>
      <c r="I514" s="35">
        <f>VLOOKUP(E514,[1]Hoja2!$D:$F,3,FALSE)</f>
        <v>8</v>
      </c>
      <c r="J514" s="35">
        <v>8</v>
      </c>
      <c r="K514" s="21">
        <v>0</v>
      </c>
      <c r="L514" s="35">
        <v>0</v>
      </c>
      <c r="M514" s="35">
        <v>0</v>
      </c>
      <c r="N514" s="21">
        <v>0</v>
      </c>
      <c r="O514" s="21">
        <f t="shared" si="23"/>
        <v>8</v>
      </c>
      <c r="P514" s="21">
        <f>VLOOKUP(E514,'[2]xxxx edad'!C:D,2,FALSE)</f>
        <v>5</v>
      </c>
      <c r="Q514" s="21">
        <f>VLOOKUP(E514,'[2]xxxx edad'!C:E,3,FALSE)</f>
        <v>3</v>
      </c>
      <c r="R514" s="21">
        <f>VLOOKUP(E514,'[2]xxxx edad'!C:F,4,FALSE)</f>
        <v>0</v>
      </c>
      <c r="S514" s="35">
        <f t="shared" si="25"/>
        <v>8</v>
      </c>
      <c r="T514" s="35">
        <v>0</v>
      </c>
      <c r="U514" s="35">
        <v>0</v>
      </c>
      <c r="V514" s="36">
        <v>0</v>
      </c>
      <c r="W514" s="37">
        <v>1</v>
      </c>
      <c r="X514" s="43" t="s">
        <v>1009</v>
      </c>
      <c r="Y514" s="43"/>
      <c r="Z514" s="43"/>
      <c r="AA514" s="43"/>
      <c r="AB514" s="43"/>
    </row>
    <row r="515" spans="1:28" s="6" customFormat="1" x14ac:dyDescent="0.25">
      <c r="A515" s="5" t="s">
        <v>19</v>
      </c>
      <c r="B515" s="18" t="s">
        <v>576</v>
      </c>
      <c r="C515" s="19">
        <v>286001000480</v>
      </c>
      <c r="D515" s="18" t="s">
        <v>602</v>
      </c>
      <c r="E515" s="19">
        <v>286001000463</v>
      </c>
      <c r="F515" s="18" t="s">
        <v>301</v>
      </c>
      <c r="G515" s="35" t="s">
        <v>23</v>
      </c>
      <c r="H515" s="35">
        <f>VLOOKUP(E515,[1]Hoja1!$D:$F,3,FALSE)</f>
        <v>12</v>
      </c>
      <c r="I515" s="35">
        <v>0</v>
      </c>
      <c r="J515" s="35">
        <v>12</v>
      </c>
      <c r="K515" s="21">
        <v>0</v>
      </c>
      <c r="L515" s="35">
        <v>0</v>
      </c>
      <c r="M515" s="35">
        <v>0</v>
      </c>
      <c r="N515" s="21">
        <v>0</v>
      </c>
      <c r="O515" s="21">
        <f t="shared" ref="O515:O578" si="26">J515-(K515+L515+M515+N515)</f>
        <v>12</v>
      </c>
      <c r="P515" s="21">
        <f>VLOOKUP(E515,'[2]xxxx edad'!C:D,2,FALSE)</f>
        <v>2</v>
      </c>
      <c r="Q515" s="21">
        <f>VLOOKUP(E515,'[2]xxxx edad'!C:E,3,FALSE)</f>
        <v>5</v>
      </c>
      <c r="R515" s="21">
        <v>5</v>
      </c>
      <c r="S515" s="35">
        <f t="shared" si="25"/>
        <v>0</v>
      </c>
      <c r="T515" s="35">
        <v>0</v>
      </c>
      <c r="U515" s="35">
        <v>12</v>
      </c>
      <c r="V515" s="36">
        <v>0</v>
      </c>
      <c r="W515" s="37">
        <v>1</v>
      </c>
      <c r="X515" s="43"/>
      <c r="Y515" s="43" t="s">
        <v>1009</v>
      </c>
      <c r="Z515" s="43"/>
      <c r="AA515" s="43"/>
      <c r="AB515" s="43"/>
    </row>
    <row r="516" spans="1:28" s="6" customFormat="1" x14ac:dyDescent="0.25">
      <c r="A516" s="5" t="s">
        <v>19</v>
      </c>
      <c r="B516" s="18" t="s">
        <v>576</v>
      </c>
      <c r="C516" s="19">
        <v>286001000480</v>
      </c>
      <c r="D516" s="18" t="s">
        <v>602</v>
      </c>
      <c r="E516" s="19">
        <v>286001000480</v>
      </c>
      <c r="F516" s="18" t="s">
        <v>603</v>
      </c>
      <c r="G516" s="35" t="s">
        <v>23</v>
      </c>
      <c r="H516" s="35">
        <f>VLOOKUP(E516,[1]Hoja1!$D:$F,3,FALSE)</f>
        <v>198</v>
      </c>
      <c r="I516" s="35">
        <f>VLOOKUP(E516,[1]Hoja2!$D:$F,3,FALSE)</f>
        <v>198</v>
      </c>
      <c r="J516" s="35">
        <v>190</v>
      </c>
      <c r="K516" s="21">
        <f>VLOOKUP(E516,[2]VICTIMAS!E:F,2,FALSE)</f>
        <v>10</v>
      </c>
      <c r="L516" s="35">
        <v>0</v>
      </c>
      <c r="M516" s="35">
        <f>VLOOKUP(E516,[2]DISCAPACIDAD!E:F,2,FALSE)</f>
        <v>2</v>
      </c>
      <c r="N516" s="21">
        <v>0</v>
      </c>
      <c r="O516" s="21">
        <f t="shared" si="26"/>
        <v>178</v>
      </c>
      <c r="P516" s="21">
        <f>VLOOKUP(E516,'[2]xxxx edad'!C:D,2,FALSE)</f>
        <v>21</v>
      </c>
      <c r="Q516" s="21">
        <f>VLOOKUP(E516,'[2]xxxx edad'!C:E,3,FALSE)</f>
        <v>42</v>
      </c>
      <c r="R516" s="21">
        <v>127</v>
      </c>
      <c r="S516" s="35">
        <v>190</v>
      </c>
      <c r="T516" s="35">
        <v>0</v>
      </c>
      <c r="U516" s="35">
        <v>0</v>
      </c>
      <c r="V516" s="36">
        <v>0</v>
      </c>
      <c r="W516" s="37">
        <v>3</v>
      </c>
      <c r="X516" s="43"/>
      <c r="Y516" s="43"/>
      <c r="Z516" s="43"/>
      <c r="AA516" s="43" t="s">
        <v>1009</v>
      </c>
      <c r="AB516" s="43"/>
    </row>
    <row r="517" spans="1:28" s="6" customFormat="1" x14ac:dyDescent="0.25">
      <c r="A517" s="5" t="s">
        <v>19</v>
      </c>
      <c r="B517" s="18" t="s">
        <v>576</v>
      </c>
      <c r="C517" s="19">
        <v>286001000480</v>
      </c>
      <c r="D517" s="18" t="s">
        <v>602</v>
      </c>
      <c r="E517" s="19">
        <v>286001002091</v>
      </c>
      <c r="F517" s="18" t="s">
        <v>604</v>
      </c>
      <c r="G517" s="35" t="s">
        <v>23</v>
      </c>
      <c r="H517" s="35">
        <f>VLOOKUP(E517,[1]Hoja1!$D:$F,3,FALSE)</f>
        <v>14</v>
      </c>
      <c r="I517" s="35">
        <v>0</v>
      </c>
      <c r="J517" s="35">
        <v>14</v>
      </c>
      <c r="K517" s="21">
        <f>VLOOKUP(E517,[2]VICTIMAS!E:F,2,FALSE)</f>
        <v>2</v>
      </c>
      <c r="L517" s="35">
        <v>0</v>
      </c>
      <c r="M517" s="35">
        <v>0</v>
      </c>
      <c r="N517" s="21">
        <v>0</v>
      </c>
      <c r="O517" s="21">
        <f t="shared" si="26"/>
        <v>12</v>
      </c>
      <c r="P517" s="21">
        <f>VLOOKUP(E517,'[2]xxxx edad'!C:D,2,FALSE)</f>
        <v>8</v>
      </c>
      <c r="Q517" s="21">
        <f>VLOOKUP(E517,'[2]xxxx edad'!C:E,3,FALSE)</f>
        <v>5</v>
      </c>
      <c r="R517" s="21">
        <v>1</v>
      </c>
      <c r="S517" s="35">
        <f t="shared" ref="S517:S529" si="27">I517</f>
        <v>0</v>
      </c>
      <c r="T517" s="35">
        <v>0</v>
      </c>
      <c r="U517" s="35">
        <v>14</v>
      </c>
      <c r="V517" s="36">
        <v>0</v>
      </c>
      <c r="W517" s="37">
        <v>1</v>
      </c>
      <c r="X517" s="43"/>
      <c r="Y517" s="43" t="s">
        <v>1009</v>
      </c>
      <c r="Z517" s="43"/>
      <c r="AA517" s="43"/>
      <c r="AB517" s="43"/>
    </row>
    <row r="518" spans="1:28" s="6" customFormat="1" x14ac:dyDescent="0.25">
      <c r="A518" s="5" t="s">
        <v>19</v>
      </c>
      <c r="B518" s="18" t="s">
        <v>576</v>
      </c>
      <c r="C518" s="19">
        <v>286001000480</v>
      </c>
      <c r="D518" s="18" t="s">
        <v>602</v>
      </c>
      <c r="E518" s="19">
        <v>286001002393</v>
      </c>
      <c r="F518" s="18" t="s">
        <v>263</v>
      </c>
      <c r="G518" s="35" t="s">
        <v>23</v>
      </c>
      <c r="H518" s="35">
        <f>VLOOKUP(E518,[1]Hoja1!$D:$F,3,FALSE)</f>
        <v>8</v>
      </c>
      <c r="I518" s="35">
        <v>0</v>
      </c>
      <c r="J518" s="35">
        <v>8</v>
      </c>
      <c r="K518" s="21">
        <v>0</v>
      </c>
      <c r="L518" s="35">
        <v>0</v>
      </c>
      <c r="M518" s="35">
        <v>0</v>
      </c>
      <c r="N518" s="21">
        <v>0</v>
      </c>
      <c r="O518" s="21">
        <f t="shared" si="26"/>
        <v>8</v>
      </c>
      <c r="P518" s="21">
        <f>VLOOKUP(E518,'[2]xxxx edad'!C:D,2,FALSE)</f>
        <v>4</v>
      </c>
      <c r="Q518" s="21">
        <f>VLOOKUP(E518,'[2]xxxx edad'!C:E,3,FALSE)</f>
        <v>3</v>
      </c>
      <c r="R518" s="21">
        <v>1</v>
      </c>
      <c r="S518" s="35">
        <f t="shared" si="27"/>
        <v>0</v>
      </c>
      <c r="T518" s="35">
        <v>0</v>
      </c>
      <c r="U518" s="35">
        <v>8</v>
      </c>
      <c r="V518" s="36">
        <v>0</v>
      </c>
      <c r="W518" s="37">
        <v>1</v>
      </c>
      <c r="X518" s="43" t="s">
        <v>1009</v>
      </c>
      <c r="Y518" s="43"/>
      <c r="Z518" s="43"/>
      <c r="AA518" s="43"/>
      <c r="AB518" s="43"/>
    </row>
    <row r="519" spans="1:28" s="6" customFormat="1" x14ac:dyDescent="0.25">
      <c r="A519" s="5" t="s">
        <v>19</v>
      </c>
      <c r="B519" s="18" t="s">
        <v>576</v>
      </c>
      <c r="C519" s="19">
        <v>286001000480</v>
      </c>
      <c r="D519" s="18" t="s">
        <v>602</v>
      </c>
      <c r="E519" s="19">
        <v>286001002601</v>
      </c>
      <c r="F519" s="18" t="s">
        <v>112</v>
      </c>
      <c r="G519" s="35" t="s">
        <v>23</v>
      </c>
      <c r="H519" s="35">
        <f>VLOOKUP(E519,[1]Hoja1!$D:$F,3,FALSE)</f>
        <v>9</v>
      </c>
      <c r="I519" s="35">
        <v>0</v>
      </c>
      <c r="J519" s="35">
        <v>9</v>
      </c>
      <c r="K519" s="21">
        <f>VLOOKUP(E519,[2]VICTIMAS!E:F,2,FALSE)</f>
        <v>1</v>
      </c>
      <c r="L519" s="35">
        <v>0</v>
      </c>
      <c r="M519" s="35">
        <v>0</v>
      </c>
      <c r="N519" s="21">
        <v>0</v>
      </c>
      <c r="O519" s="21">
        <f t="shared" si="26"/>
        <v>8</v>
      </c>
      <c r="P519" s="21">
        <f>VLOOKUP(E519,'[2]xxxx edad'!C:D,2,FALSE)</f>
        <v>4</v>
      </c>
      <c r="Q519" s="21">
        <f>VLOOKUP(E519,'[2]xxxx edad'!C:E,3,FALSE)</f>
        <v>4</v>
      </c>
      <c r="R519" s="21">
        <v>1</v>
      </c>
      <c r="S519" s="35">
        <f t="shared" si="27"/>
        <v>0</v>
      </c>
      <c r="T519" s="35">
        <v>0</v>
      </c>
      <c r="U519" s="35">
        <v>9</v>
      </c>
      <c r="V519" s="36">
        <v>0</v>
      </c>
      <c r="W519" s="37">
        <v>1</v>
      </c>
      <c r="X519" s="43" t="s">
        <v>1009</v>
      </c>
      <c r="Y519" s="43"/>
      <c r="Z519" s="43"/>
      <c r="AA519" s="43"/>
      <c r="AB519" s="43"/>
    </row>
    <row r="520" spans="1:28" s="6" customFormat="1" x14ac:dyDescent="0.25">
      <c r="A520" s="5" t="s">
        <v>19</v>
      </c>
      <c r="B520" s="18" t="s">
        <v>576</v>
      </c>
      <c r="C520" s="19">
        <v>286001000480</v>
      </c>
      <c r="D520" s="18" t="s">
        <v>602</v>
      </c>
      <c r="E520" s="19">
        <v>286001002610</v>
      </c>
      <c r="F520" s="18" t="s">
        <v>605</v>
      </c>
      <c r="G520" s="35" t="s">
        <v>23</v>
      </c>
      <c r="H520" s="35">
        <f>VLOOKUP(E520,[1]Hoja1!$D:$F,3,FALSE)</f>
        <v>9</v>
      </c>
      <c r="I520" s="35">
        <v>0</v>
      </c>
      <c r="J520" s="35">
        <v>9</v>
      </c>
      <c r="K520" s="21">
        <v>0</v>
      </c>
      <c r="L520" s="35">
        <v>0</v>
      </c>
      <c r="M520" s="35">
        <v>0</v>
      </c>
      <c r="N520" s="21">
        <v>0</v>
      </c>
      <c r="O520" s="21">
        <f t="shared" si="26"/>
        <v>9</v>
      </c>
      <c r="P520" s="21">
        <f>VLOOKUP(E520,'[2]xxxx edad'!C:D,2,FALSE)</f>
        <v>2</v>
      </c>
      <c r="Q520" s="21">
        <f>VLOOKUP(E520,'[2]xxxx edad'!C:E,3,FALSE)</f>
        <v>5</v>
      </c>
      <c r="R520" s="21">
        <v>2</v>
      </c>
      <c r="S520" s="35">
        <f t="shared" si="27"/>
        <v>0</v>
      </c>
      <c r="T520" s="35">
        <v>0</v>
      </c>
      <c r="U520" s="35">
        <v>9</v>
      </c>
      <c r="V520" s="36">
        <v>0</v>
      </c>
      <c r="W520" s="37">
        <v>1</v>
      </c>
      <c r="X520" s="43" t="s">
        <v>1009</v>
      </c>
      <c r="Y520" s="43"/>
      <c r="Z520" s="43"/>
      <c r="AA520" s="43"/>
      <c r="AB520" s="43"/>
    </row>
    <row r="521" spans="1:28" s="6" customFormat="1" x14ac:dyDescent="0.25">
      <c r="A521" s="5" t="s">
        <v>19</v>
      </c>
      <c r="B521" s="18" t="s">
        <v>576</v>
      </c>
      <c r="C521" s="19">
        <v>286001000480</v>
      </c>
      <c r="D521" s="18" t="s">
        <v>602</v>
      </c>
      <c r="E521" s="19">
        <v>286001002717</v>
      </c>
      <c r="F521" s="18" t="s">
        <v>606</v>
      </c>
      <c r="G521" s="35" t="s">
        <v>23</v>
      </c>
      <c r="H521" s="35">
        <f>VLOOKUP(E521,[1]Hoja1!$D:$F,3,FALSE)</f>
        <v>8</v>
      </c>
      <c r="I521" s="35">
        <v>0</v>
      </c>
      <c r="J521" s="35">
        <v>8</v>
      </c>
      <c r="K521" s="21">
        <v>0</v>
      </c>
      <c r="L521" s="35">
        <v>0</v>
      </c>
      <c r="M521" s="35">
        <v>0</v>
      </c>
      <c r="N521" s="21">
        <v>0</v>
      </c>
      <c r="O521" s="21">
        <f t="shared" si="26"/>
        <v>8</v>
      </c>
      <c r="P521" s="21">
        <f>VLOOKUP(E521,'[2]xxxx edad'!C:D,2,FALSE)</f>
        <v>2</v>
      </c>
      <c r="Q521" s="21">
        <f>VLOOKUP(E521,'[2]xxxx edad'!C:E,3,FALSE)</f>
        <v>4</v>
      </c>
      <c r="R521" s="21">
        <v>2</v>
      </c>
      <c r="S521" s="35">
        <f t="shared" si="27"/>
        <v>0</v>
      </c>
      <c r="T521" s="35">
        <v>0</v>
      </c>
      <c r="U521" s="35">
        <v>8</v>
      </c>
      <c r="V521" s="36">
        <v>0</v>
      </c>
      <c r="W521" s="37">
        <v>1</v>
      </c>
      <c r="X521" s="43" t="s">
        <v>1009</v>
      </c>
      <c r="Y521" s="43"/>
      <c r="Z521" s="43"/>
      <c r="AA521" s="43"/>
      <c r="AB521" s="43"/>
    </row>
    <row r="522" spans="1:28" s="6" customFormat="1" x14ac:dyDescent="0.25">
      <c r="A522" s="5" t="s">
        <v>19</v>
      </c>
      <c r="B522" s="18" t="s">
        <v>576</v>
      </c>
      <c r="C522" s="19">
        <v>286001000480</v>
      </c>
      <c r="D522" s="18" t="s">
        <v>602</v>
      </c>
      <c r="E522" s="19">
        <v>286001003063</v>
      </c>
      <c r="F522" s="18" t="s">
        <v>607</v>
      </c>
      <c r="G522" s="35" t="s">
        <v>23</v>
      </c>
      <c r="H522" s="35">
        <f>VLOOKUP(E522,[1]Hoja1!$D:$F,3,FALSE)</f>
        <v>10</v>
      </c>
      <c r="I522" s="35">
        <v>0</v>
      </c>
      <c r="J522" s="35">
        <v>10</v>
      </c>
      <c r="K522" s="21">
        <f>VLOOKUP(E522,[2]VICTIMAS!E:F,2,FALSE)</f>
        <v>1</v>
      </c>
      <c r="L522" s="35">
        <v>0</v>
      </c>
      <c r="M522" s="35">
        <v>0</v>
      </c>
      <c r="N522" s="21">
        <v>0</v>
      </c>
      <c r="O522" s="21">
        <f t="shared" si="26"/>
        <v>9</v>
      </c>
      <c r="P522" s="21">
        <f>VLOOKUP(E522,'[2]xxxx edad'!C:D,2,FALSE)</f>
        <v>5</v>
      </c>
      <c r="Q522" s="21">
        <f>VLOOKUP(E522,'[2]xxxx edad'!C:E,3,FALSE)</f>
        <v>4</v>
      </c>
      <c r="R522" s="21">
        <v>1</v>
      </c>
      <c r="S522" s="35">
        <f t="shared" si="27"/>
        <v>0</v>
      </c>
      <c r="T522" s="35">
        <v>0</v>
      </c>
      <c r="U522" s="35">
        <v>10</v>
      </c>
      <c r="V522" s="36">
        <v>0</v>
      </c>
      <c r="W522" s="37">
        <v>1</v>
      </c>
      <c r="X522" s="43" t="s">
        <v>1009</v>
      </c>
      <c r="Y522" s="43"/>
      <c r="Z522" s="43"/>
      <c r="AA522" s="43"/>
      <c r="AB522" s="43"/>
    </row>
    <row r="523" spans="1:28" s="6" customFormat="1" x14ac:dyDescent="0.25">
      <c r="A523" s="5" t="s">
        <v>19</v>
      </c>
      <c r="B523" s="18" t="s">
        <v>576</v>
      </c>
      <c r="C523" s="19">
        <v>286001000480</v>
      </c>
      <c r="D523" s="18" t="s">
        <v>602</v>
      </c>
      <c r="E523" s="19">
        <v>286001003071</v>
      </c>
      <c r="F523" s="18" t="s">
        <v>608</v>
      </c>
      <c r="G523" s="35" t="s">
        <v>23</v>
      </c>
      <c r="H523" s="35">
        <f>VLOOKUP(E523,[1]Hoja1!$D:$F,3,FALSE)</f>
        <v>12</v>
      </c>
      <c r="I523" s="35">
        <v>0</v>
      </c>
      <c r="J523" s="35">
        <v>12</v>
      </c>
      <c r="K523" s="21">
        <v>0</v>
      </c>
      <c r="L523" s="35">
        <v>0</v>
      </c>
      <c r="M523" s="35">
        <v>0</v>
      </c>
      <c r="N523" s="21">
        <v>0</v>
      </c>
      <c r="O523" s="21">
        <f t="shared" si="26"/>
        <v>12</v>
      </c>
      <c r="P523" s="21">
        <f>VLOOKUP(E523,'[2]xxxx edad'!C:D,2,FALSE)</f>
        <v>7</v>
      </c>
      <c r="Q523" s="21">
        <f>VLOOKUP(E523,'[2]xxxx edad'!C:E,3,FALSE)</f>
        <v>5</v>
      </c>
      <c r="R523" s="21">
        <f>VLOOKUP(E523,'[2]xxxx edad'!C:F,4,FALSE)</f>
        <v>0</v>
      </c>
      <c r="S523" s="35">
        <f t="shared" si="27"/>
        <v>0</v>
      </c>
      <c r="T523" s="35">
        <v>0</v>
      </c>
      <c r="U523" s="35">
        <v>12</v>
      </c>
      <c r="V523" s="36">
        <v>0</v>
      </c>
      <c r="W523" s="37">
        <v>1</v>
      </c>
      <c r="X523" s="43"/>
      <c r="Y523" s="43" t="s">
        <v>1009</v>
      </c>
      <c r="Z523" s="43"/>
      <c r="AA523" s="43"/>
      <c r="AB523" s="43"/>
    </row>
    <row r="524" spans="1:28" s="6" customFormat="1" x14ac:dyDescent="0.25">
      <c r="A524" s="5" t="s">
        <v>19</v>
      </c>
      <c r="B524" s="18" t="s">
        <v>576</v>
      </c>
      <c r="C524" s="19">
        <v>286001000480</v>
      </c>
      <c r="D524" s="18" t="s">
        <v>602</v>
      </c>
      <c r="E524" s="19">
        <v>286001003276</v>
      </c>
      <c r="F524" s="18" t="s">
        <v>609</v>
      </c>
      <c r="G524" s="35" t="s">
        <v>23</v>
      </c>
      <c r="H524" s="35">
        <f>VLOOKUP(E524,[1]Hoja1!$D:$F,3,FALSE)</f>
        <v>15</v>
      </c>
      <c r="I524" s="35">
        <v>0</v>
      </c>
      <c r="J524" s="35">
        <v>15</v>
      </c>
      <c r="K524" s="21">
        <v>0</v>
      </c>
      <c r="L524" s="35">
        <v>0</v>
      </c>
      <c r="M524" s="35">
        <v>0</v>
      </c>
      <c r="N524" s="21">
        <v>0</v>
      </c>
      <c r="O524" s="21">
        <f t="shared" si="26"/>
        <v>15</v>
      </c>
      <c r="P524" s="21">
        <f>VLOOKUP(E524,'[2]xxxx edad'!C:D,2,FALSE)</f>
        <v>8</v>
      </c>
      <c r="Q524" s="21">
        <f>VLOOKUP(E524,'[2]xxxx edad'!C:E,3,FALSE)</f>
        <v>7</v>
      </c>
      <c r="R524" s="21">
        <f>VLOOKUP(E524,'[2]xxxx edad'!C:F,4,FALSE)</f>
        <v>0</v>
      </c>
      <c r="S524" s="35">
        <f t="shared" si="27"/>
        <v>0</v>
      </c>
      <c r="T524" s="35">
        <v>0</v>
      </c>
      <c r="U524" s="35">
        <v>15</v>
      </c>
      <c r="V524" s="36">
        <v>0</v>
      </c>
      <c r="W524" s="37">
        <v>1</v>
      </c>
      <c r="X524" s="43"/>
      <c r="Y524" s="43" t="s">
        <v>1009</v>
      </c>
      <c r="Z524" s="43"/>
      <c r="AA524" s="43"/>
      <c r="AB524" s="43"/>
    </row>
    <row r="525" spans="1:28" s="6" customFormat="1" x14ac:dyDescent="0.25">
      <c r="A525" s="5" t="s">
        <v>19</v>
      </c>
      <c r="B525" s="18" t="s">
        <v>576</v>
      </c>
      <c r="C525" s="19">
        <v>286001000480</v>
      </c>
      <c r="D525" s="18" t="s">
        <v>602</v>
      </c>
      <c r="E525" s="19">
        <v>286571000076</v>
      </c>
      <c r="F525" s="18" t="s">
        <v>610</v>
      </c>
      <c r="G525" s="35" t="s">
        <v>23</v>
      </c>
      <c r="H525" s="35">
        <f>VLOOKUP(E525,[1]Hoja1!$D:$F,3,FALSE)</f>
        <v>10</v>
      </c>
      <c r="I525" s="35">
        <v>0</v>
      </c>
      <c r="J525" s="35">
        <v>10</v>
      </c>
      <c r="K525" s="21">
        <v>0</v>
      </c>
      <c r="L525" s="35">
        <v>0</v>
      </c>
      <c r="M525" s="35">
        <v>0</v>
      </c>
      <c r="N525" s="21">
        <v>0</v>
      </c>
      <c r="O525" s="21">
        <f t="shared" si="26"/>
        <v>10</v>
      </c>
      <c r="P525" s="21">
        <f>VLOOKUP(E525,'[2]xxxx edad'!C:D,2,FALSE)</f>
        <v>3</v>
      </c>
      <c r="Q525" s="21">
        <f>VLOOKUP(E525,'[2]xxxx edad'!C:E,3,FALSE)</f>
        <v>6</v>
      </c>
      <c r="R525" s="21">
        <v>1</v>
      </c>
      <c r="S525" s="35">
        <f t="shared" si="27"/>
        <v>0</v>
      </c>
      <c r="T525" s="35">
        <v>0</v>
      </c>
      <c r="U525" s="35">
        <v>10</v>
      </c>
      <c r="V525" s="36">
        <v>0</v>
      </c>
      <c r="W525" s="37">
        <v>1</v>
      </c>
      <c r="X525" s="43" t="s">
        <v>1009</v>
      </c>
      <c r="Y525" s="43"/>
      <c r="Z525" s="43"/>
      <c r="AA525" s="43"/>
      <c r="AB525" s="43"/>
    </row>
    <row r="526" spans="1:28" s="6" customFormat="1" x14ac:dyDescent="0.25">
      <c r="A526" s="5" t="s">
        <v>19</v>
      </c>
      <c r="B526" s="18" t="s">
        <v>576</v>
      </c>
      <c r="C526" s="19">
        <v>286001000480</v>
      </c>
      <c r="D526" s="18" t="s">
        <v>602</v>
      </c>
      <c r="E526" s="19">
        <v>286571000131</v>
      </c>
      <c r="F526" s="18" t="s">
        <v>611</v>
      </c>
      <c r="G526" s="35" t="s">
        <v>23</v>
      </c>
      <c r="H526" s="35">
        <f>VLOOKUP(E526,[1]Hoja1!$D:$F,3,FALSE)</f>
        <v>7</v>
      </c>
      <c r="I526" s="35">
        <v>0</v>
      </c>
      <c r="J526" s="35">
        <v>7</v>
      </c>
      <c r="K526" s="21">
        <f>VLOOKUP(E526,[2]VICTIMAS!E:F,2,FALSE)</f>
        <v>1</v>
      </c>
      <c r="L526" s="35">
        <v>0</v>
      </c>
      <c r="M526" s="35">
        <v>0</v>
      </c>
      <c r="N526" s="21">
        <v>0</v>
      </c>
      <c r="O526" s="21">
        <f t="shared" si="26"/>
        <v>6</v>
      </c>
      <c r="P526" s="21">
        <f>VLOOKUP(E526,'[2]xxxx edad'!C:D,2,FALSE)</f>
        <v>3</v>
      </c>
      <c r="Q526" s="21">
        <f>VLOOKUP(E526,'[2]xxxx edad'!C:E,3,FALSE)</f>
        <v>4</v>
      </c>
      <c r="R526" s="21">
        <f>VLOOKUP(E526,'[2]xxxx edad'!C:F,4,FALSE)</f>
        <v>0</v>
      </c>
      <c r="S526" s="35">
        <f t="shared" si="27"/>
        <v>0</v>
      </c>
      <c r="T526" s="35">
        <v>0</v>
      </c>
      <c r="U526" s="35">
        <v>7</v>
      </c>
      <c r="V526" s="36">
        <v>0</v>
      </c>
      <c r="W526" s="37">
        <v>1</v>
      </c>
      <c r="X526" s="43" t="s">
        <v>1009</v>
      </c>
      <c r="Y526" s="43"/>
      <c r="Z526" s="43"/>
      <c r="AA526" s="43"/>
      <c r="AB526" s="43"/>
    </row>
    <row r="527" spans="1:28" s="6" customFormat="1" x14ac:dyDescent="0.25">
      <c r="A527" s="5" t="s">
        <v>19</v>
      </c>
      <c r="B527" s="18" t="s">
        <v>576</v>
      </c>
      <c r="C527" s="19">
        <v>286001000480</v>
      </c>
      <c r="D527" s="18" t="s">
        <v>602</v>
      </c>
      <c r="E527" s="19">
        <v>286571000149</v>
      </c>
      <c r="F527" s="18" t="s">
        <v>612</v>
      </c>
      <c r="G527" s="35" t="s">
        <v>23</v>
      </c>
      <c r="H527" s="35">
        <f>VLOOKUP(E527,[1]Hoja1!$D:$F,3,FALSE)</f>
        <v>6</v>
      </c>
      <c r="I527" s="35">
        <v>0</v>
      </c>
      <c r="J527" s="35">
        <v>6</v>
      </c>
      <c r="K527" s="21">
        <v>0</v>
      </c>
      <c r="L527" s="35">
        <v>0</v>
      </c>
      <c r="M527" s="35">
        <v>0</v>
      </c>
      <c r="N527" s="21">
        <v>0</v>
      </c>
      <c r="O527" s="21">
        <f t="shared" si="26"/>
        <v>6</v>
      </c>
      <c r="P527" s="21">
        <f>VLOOKUP(E527,'[2]xxxx edad'!C:D,2,FALSE)</f>
        <v>3</v>
      </c>
      <c r="Q527" s="21">
        <f>VLOOKUP(E527,'[2]xxxx edad'!C:E,3,FALSE)</f>
        <v>3</v>
      </c>
      <c r="R527" s="21">
        <f>VLOOKUP(E527,'[2]xxxx edad'!C:F,4,FALSE)</f>
        <v>0</v>
      </c>
      <c r="S527" s="35">
        <f t="shared" si="27"/>
        <v>0</v>
      </c>
      <c r="T527" s="35">
        <v>0</v>
      </c>
      <c r="U527" s="35">
        <v>6</v>
      </c>
      <c r="V527" s="36">
        <v>0</v>
      </c>
      <c r="W527" s="37">
        <v>1</v>
      </c>
      <c r="X527" s="43" t="s">
        <v>1009</v>
      </c>
      <c r="Y527" s="43"/>
      <c r="Z527" s="43"/>
      <c r="AA527" s="43"/>
      <c r="AB527" s="43"/>
    </row>
    <row r="528" spans="1:28" s="6" customFormat="1" x14ac:dyDescent="0.25">
      <c r="A528" s="5" t="s">
        <v>19</v>
      </c>
      <c r="B528" s="18" t="s">
        <v>576</v>
      </c>
      <c r="C528" s="19">
        <v>286001000480</v>
      </c>
      <c r="D528" s="18" t="s">
        <v>602</v>
      </c>
      <c r="E528" s="19">
        <v>286571004313</v>
      </c>
      <c r="F528" s="18" t="s">
        <v>613</v>
      </c>
      <c r="G528" s="35" t="s">
        <v>23</v>
      </c>
      <c r="H528" s="35">
        <f>VLOOKUP(E528,[1]Hoja1!$D:$F,3,FALSE)</f>
        <v>13</v>
      </c>
      <c r="I528" s="35">
        <v>0</v>
      </c>
      <c r="J528" s="35">
        <v>13</v>
      </c>
      <c r="K528" s="21">
        <v>0</v>
      </c>
      <c r="L528" s="35">
        <v>0</v>
      </c>
      <c r="M528" s="35">
        <v>0</v>
      </c>
      <c r="N528" s="21">
        <v>0</v>
      </c>
      <c r="O528" s="21">
        <f t="shared" si="26"/>
        <v>13</v>
      </c>
      <c r="P528" s="21">
        <f>VLOOKUP(E528,'[2]xxxx edad'!C:D,2,FALSE)</f>
        <v>3</v>
      </c>
      <c r="Q528" s="21">
        <f>VLOOKUP(E528,'[2]xxxx edad'!C:E,3,FALSE)</f>
        <v>9</v>
      </c>
      <c r="R528" s="21">
        <v>1</v>
      </c>
      <c r="S528" s="35">
        <f t="shared" si="27"/>
        <v>0</v>
      </c>
      <c r="T528" s="35">
        <v>0</v>
      </c>
      <c r="U528" s="35">
        <v>13</v>
      </c>
      <c r="V528" s="36">
        <v>0</v>
      </c>
      <c r="W528" s="37">
        <v>1</v>
      </c>
      <c r="X528" s="43"/>
      <c r="Y528" s="43" t="s">
        <v>1009</v>
      </c>
      <c r="Z528" s="43"/>
      <c r="AA528" s="43"/>
      <c r="AB528" s="43"/>
    </row>
    <row r="529" spans="1:28" s="6" customFormat="1" x14ac:dyDescent="0.25">
      <c r="A529" s="5" t="s">
        <v>19</v>
      </c>
      <c r="B529" s="18" t="s">
        <v>576</v>
      </c>
      <c r="C529" s="19">
        <v>286001000480</v>
      </c>
      <c r="D529" s="18" t="s">
        <v>602</v>
      </c>
      <c r="E529" s="19">
        <v>486571000415</v>
      </c>
      <c r="F529" s="18" t="s">
        <v>614</v>
      </c>
      <c r="G529" s="35" t="s">
        <v>23</v>
      </c>
      <c r="H529" s="35">
        <f>VLOOKUP(E529,[1]Hoja1!$D:$F,3,FALSE)</f>
        <v>4</v>
      </c>
      <c r="I529" s="35">
        <v>0</v>
      </c>
      <c r="J529" s="35">
        <v>4</v>
      </c>
      <c r="K529" s="21">
        <v>0</v>
      </c>
      <c r="L529" s="35">
        <v>0</v>
      </c>
      <c r="M529" s="35">
        <v>0</v>
      </c>
      <c r="N529" s="21">
        <v>0</v>
      </c>
      <c r="O529" s="21">
        <f t="shared" si="26"/>
        <v>4</v>
      </c>
      <c r="P529" s="21">
        <f>VLOOKUP(E529,'[2]xxxx edad'!C:D,2,FALSE)</f>
        <v>0</v>
      </c>
      <c r="Q529" s="21">
        <f>VLOOKUP(E529,'[2]xxxx edad'!C:E,3,FALSE)</f>
        <v>1</v>
      </c>
      <c r="R529" s="21">
        <v>3</v>
      </c>
      <c r="S529" s="35">
        <f t="shared" si="27"/>
        <v>0</v>
      </c>
      <c r="T529" s="35">
        <v>0</v>
      </c>
      <c r="U529" s="35">
        <v>4</v>
      </c>
      <c r="V529" s="36">
        <v>0</v>
      </c>
      <c r="W529" s="37">
        <v>1</v>
      </c>
      <c r="X529" s="43" t="s">
        <v>1009</v>
      </c>
      <c r="Y529" s="43"/>
      <c r="Z529" s="43"/>
      <c r="AA529" s="43"/>
      <c r="AB529" s="43"/>
    </row>
    <row r="530" spans="1:28" s="6" customFormat="1" x14ac:dyDescent="0.25">
      <c r="A530" s="5" t="s">
        <v>19</v>
      </c>
      <c r="B530" s="18" t="s">
        <v>576</v>
      </c>
      <c r="C530" s="19">
        <v>286001001494</v>
      </c>
      <c r="D530" s="18" t="s">
        <v>615</v>
      </c>
      <c r="E530" s="19">
        <v>286001001494</v>
      </c>
      <c r="F530" s="18" t="s">
        <v>616</v>
      </c>
      <c r="G530" s="35" t="s">
        <v>23</v>
      </c>
      <c r="H530" s="35">
        <f>VLOOKUP(E530,[1]Hoja1!$D:$F,3,FALSE)</f>
        <v>160</v>
      </c>
      <c r="I530" s="35">
        <f>VLOOKUP(E530,[1]Hoja2!$D:$F,3,FALSE)</f>
        <v>160</v>
      </c>
      <c r="J530" s="35">
        <v>158</v>
      </c>
      <c r="K530" s="21">
        <f>VLOOKUP(E530,[2]VICTIMAS!E:F,2,FALSE)</f>
        <v>18</v>
      </c>
      <c r="L530" s="35">
        <v>0</v>
      </c>
      <c r="M530" s="35">
        <f>VLOOKUP(E530,[2]DISCAPACIDAD!E:F,2,FALSE)</f>
        <v>3</v>
      </c>
      <c r="N530" s="21">
        <v>0</v>
      </c>
      <c r="O530" s="21">
        <f t="shared" si="26"/>
        <v>137</v>
      </c>
      <c r="P530" s="21">
        <f>VLOOKUP(E530,'[2]xxxx edad'!C:D,2,FALSE)</f>
        <v>32</v>
      </c>
      <c r="Q530" s="21">
        <f>VLOOKUP(E530,'[2]xxxx edad'!C:E,3,FALSE)</f>
        <v>46</v>
      </c>
      <c r="R530" s="21">
        <v>80</v>
      </c>
      <c r="S530" s="35">
        <v>158</v>
      </c>
      <c r="T530" s="35">
        <v>0</v>
      </c>
      <c r="U530" s="35">
        <v>0</v>
      </c>
      <c r="V530" s="36">
        <v>0</v>
      </c>
      <c r="W530" s="37">
        <v>3</v>
      </c>
      <c r="X530" s="43"/>
      <c r="Y530" s="43"/>
      <c r="Z530" s="43"/>
      <c r="AA530" s="43" t="s">
        <v>1009</v>
      </c>
      <c r="AB530" s="43"/>
    </row>
    <row r="531" spans="1:28" s="6" customFormat="1" x14ac:dyDescent="0.25">
      <c r="A531" s="5" t="s">
        <v>19</v>
      </c>
      <c r="B531" s="18" t="s">
        <v>576</v>
      </c>
      <c r="C531" s="19">
        <v>286001001494</v>
      </c>
      <c r="D531" s="18" t="s">
        <v>615</v>
      </c>
      <c r="E531" s="19">
        <v>286001002873</v>
      </c>
      <c r="F531" s="18" t="s">
        <v>617</v>
      </c>
      <c r="G531" s="35" t="s">
        <v>23</v>
      </c>
      <c r="H531" s="35">
        <f>VLOOKUP(E531,[1]Hoja1!$D:$F,3,FALSE)</f>
        <v>4</v>
      </c>
      <c r="I531" s="35">
        <v>0</v>
      </c>
      <c r="J531" s="35">
        <v>4</v>
      </c>
      <c r="K531" s="21">
        <v>0</v>
      </c>
      <c r="L531" s="35">
        <v>0</v>
      </c>
      <c r="M531" s="35">
        <v>0</v>
      </c>
      <c r="N531" s="21">
        <v>0</v>
      </c>
      <c r="O531" s="21">
        <f t="shared" si="26"/>
        <v>4</v>
      </c>
      <c r="P531" s="21">
        <f>VLOOKUP(E531,'[2]xxxx edad'!C:D,2,FALSE)</f>
        <v>3</v>
      </c>
      <c r="Q531" s="21">
        <f>VLOOKUP(E531,'[2]xxxx edad'!C:E,3,FALSE)</f>
        <v>1</v>
      </c>
      <c r="R531" s="21">
        <f>VLOOKUP(E531,'[2]xxxx edad'!C:F,4,FALSE)</f>
        <v>0</v>
      </c>
      <c r="S531" s="35">
        <f t="shared" ref="S531:S562" si="28">I531</f>
        <v>0</v>
      </c>
      <c r="T531" s="35">
        <v>0</v>
      </c>
      <c r="U531" s="35">
        <v>4</v>
      </c>
      <c r="V531" s="36">
        <v>0</v>
      </c>
      <c r="W531" s="37">
        <v>1</v>
      </c>
      <c r="X531" s="43" t="s">
        <v>1009</v>
      </c>
      <c r="Y531" s="43"/>
      <c r="Z531" s="43"/>
      <c r="AA531" s="43"/>
      <c r="AB531" s="43"/>
    </row>
    <row r="532" spans="1:28" s="6" customFormat="1" x14ac:dyDescent="0.25">
      <c r="A532" s="5" t="s">
        <v>19</v>
      </c>
      <c r="B532" s="18" t="s">
        <v>576</v>
      </c>
      <c r="C532" s="19">
        <v>286001001494</v>
      </c>
      <c r="D532" s="18" t="s">
        <v>615</v>
      </c>
      <c r="E532" s="19">
        <v>286001002890</v>
      </c>
      <c r="F532" s="18" t="s">
        <v>618</v>
      </c>
      <c r="G532" s="35" t="s">
        <v>23</v>
      </c>
      <c r="H532" s="35">
        <f>VLOOKUP(E532,[1]Hoja1!$D:$F,3,FALSE)</f>
        <v>3</v>
      </c>
      <c r="I532" s="35">
        <v>0</v>
      </c>
      <c r="J532" s="35">
        <v>3</v>
      </c>
      <c r="K532" s="21">
        <v>0</v>
      </c>
      <c r="L532" s="35">
        <v>0</v>
      </c>
      <c r="M532" s="35">
        <f>VLOOKUP(E532,[2]DISCAPACIDAD!E:F,2,FALSE)</f>
        <v>1</v>
      </c>
      <c r="N532" s="21">
        <v>0</v>
      </c>
      <c r="O532" s="21">
        <f t="shared" si="26"/>
        <v>2</v>
      </c>
      <c r="P532" s="21">
        <f>VLOOKUP(E532,'[2]xxxx edad'!C:D,2,FALSE)</f>
        <v>0</v>
      </c>
      <c r="Q532" s="21">
        <f>VLOOKUP(E532,'[2]xxxx edad'!C:E,3,FALSE)</f>
        <v>3</v>
      </c>
      <c r="R532" s="21">
        <f>VLOOKUP(E532,'[2]xxxx edad'!C:F,4,FALSE)</f>
        <v>0</v>
      </c>
      <c r="S532" s="35">
        <f t="shared" si="28"/>
        <v>0</v>
      </c>
      <c r="T532" s="35">
        <v>0</v>
      </c>
      <c r="U532" s="35">
        <v>3</v>
      </c>
      <c r="V532" s="36">
        <v>0</v>
      </c>
      <c r="W532" s="37">
        <v>1</v>
      </c>
      <c r="X532" s="43" t="s">
        <v>1009</v>
      </c>
      <c r="Y532" s="43"/>
      <c r="Z532" s="43"/>
      <c r="AA532" s="43"/>
      <c r="AB532" s="43"/>
    </row>
    <row r="533" spans="1:28" s="6" customFormat="1" x14ac:dyDescent="0.25">
      <c r="A533" s="5" t="s">
        <v>19</v>
      </c>
      <c r="B533" s="18" t="s">
        <v>576</v>
      </c>
      <c r="C533" s="19">
        <v>286001001494</v>
      </c>
      <c r="D533" s="18" t="s">
        <v>615</v>
      </c>
      <c r="E533" s="19">
        <v>286001003098</v>
      </c>
      <c r="F533" s="18" t="s">
        <v>619</v>
      </c>
      <c r="G533" s="35" t="s">
        <v>23</v>
      </c>
      <c r="H533" s="35">
        <f>VLOOKUP(E533,[1]Hoja1!$D:$F,3,FALSE)</f>
        <v>8</v>
      </c>
      <c r="I533" s="35">
        <v>0</v>
      </c>
      <c r="J533" s="35">
        <v>8</v>
      </c>
      <c r="K533" s="21">
        <v>0</v>
      </c>
      <c r="L533" s="35">
        <f>VLOOKUP(E533,[2]INDIGENAS!E:F,2,FALSE)</f>
        <v>1</v>
      </c>
      <c r="M533" s="35">
        <f>VLOOKUP(E533,[2]DISCAPACIDAD!E:F,2,FALSE)</f>
        <v>1</v>
      </c>
      <c r="N533" s="21">
        <v>0</v>
      </c>
      <c r="O533" s="21">
        <f t="shared" si="26"/>
        <v>6</v>
      </c>
      <c r="P533" s="21">
        <f>VLOOKUP(E533,'[2]xxxx edad'!C:D,2,FALSE)</f>
        <v>3</v>
      </c>
      <c r="Q533" s="21">
        <f>VLOOKUP(E533,'[2]xxxx edad'!C:E,3,FALSE)</f>
        <v>3</v>
      </c>
      <c r="R533" s="21">
        <f>VLOOKUP(E533,'[2]xxxx edad'!C:F,4,FALSE)</f>
        <v>2</v>
      </c>
      <c r="S533" s="35">
        <f t="shared" si="28"/>
        <v>0</v>
      </c>
      <c r="T533" s="35">
        <v>0</v>
      </c>
      <c r="U533" s="35">
        <v>8</v>
      </c>
      <c r="V533" s="36">
        <v>0</v>
      </c>
      <c r="W533" s="37">
        <v>1</v>
      </c>
      <c r="X533" s="43" t="s">
        <v>1009</v>
      </c>
      <c r="Y533" s="43"/>
      <c r="Z533" s="43"/>
      <c r="AA533" s="43"/>
      <c r="AB533" s="43"/>
    </row>
    <row r="534" spans="1:28" s="6" customFormat="1" x14ac:dyDescent="0.25">
      <c r="A534" s="5" t="s">
        <v>19</v>
      </c>
      <c r="B534" s="18" t="s">
        <v>576</v>
      </c>
      <c r="C534" s="19">
        <v>286001001494</v>
      </c>
      <c r="D534" s="18" t="s">
        <v>615</v>
      </c>
      <c r="E534" s="19">
        <v>286001003101</v>
      </c>
      <c r="F534" s="18" t="s">
        <v>620</v>
      </c>
      <c r="G534" s="35" t="s">
        <v>23</v>
      </c>
      <c r="H534" s="35">
        <f>VLOOKUP(E534,[1]Hoja1!$D:$F,3,FALSE)</f>
        <v>6</v>
      </c>
      <c r="I534" s="35">
        <v>0</v>
      </c>
      <c r="J534" s="35">
        <v>6</v>
      </c>
      <c r="K534" s="21">
        <v>0</v>
      </c>
      <c r="L534" s="35">
        <v>0</v>
      </c>
      <c r="M534" s="35">
        <v>0</v>
      </c>
      <c r="N534" s="21">
        <v>0</v>
      </c>
      <c r="O534" s="21">
        <f t="shared" si="26"/>
        <v>6</v>
      </c>
      <c r="P534" s="21">
        <f>VLOOKUP(E534,'[2]xxxx edad'!C:D,2,FALSE)</f>
        <v>4</v>
      </c>
      <c r="Q534" s="21">
        <f>VLOOKUP(E534,'[2]xxxx edad'!C:E,3,FALSE)</f>
        <v>2</v>
      </c>
      <c r="R534" s="21">
        <f>VLOOKUP(E534,'[2]xxxx edad'!C:F,4,FALSE)</f>
        <v>0</v>
      </c>
      <c r="S534" s="35">
        <f t="shared" si="28"/>
        <v>0</v>
      </c>
      <c r="T534" s="35">
        <v>0</v>
      </c>
      <c r="U534" s="35">
        <v>6</v>
      </c>
      <c r="V534" s="36">
        <v>0</v>
      </c>
      <c r="W534" s="37">
        <v>1</v>
      </c>
      <c r="X534" s="43" t="s">
        <v>1009</v>
      </c>
      <c r="Y534" s="43"/>
      <c r="Z534" s="43"/>
      <c r="AA534" s="43"/>
      <c r="AB534" s="43"/>
    </row>
    <row r="535" spans="1:28" s="6" customFormat="1" x14ac:dyDescent="0.25">
      <c r="A535" s="5" t="s">
        <v>19</v>
      </c>
      <c r="B535" s="18" t="s">
        <v>576</v>
      </c>
      <c r="C535" s="19">
        <v>286001001494</v>
      </c>
      <c r="D535" s="18" t="s">
        <v>615</v>
      </c>
      <c r="E535" s="19">
        <v>286001003322</v>
      </c>
      <c r="F535" s="18" t="s">
        <v>621</v>
      </c>
      <c r="G535" s="35" t="s">
        <v>23</v>
      </c>
      <c r="H535" s="35">
        <f>VLOOKUP(E535,[1]Hoja1!$D:$F,3,FALSE)</f>
        <v>8</v>
      </c>
      <c r="I535" s="35">
        <v>0</v>
      </c>
      <c r="J535" s="35">
        <v>8</v>
      </c>
      <c r="K535" s="21">
        <v>0</v>
      </c>
      <c r="L535" s="35">
        <v>0</v>
      </c>
      <c r="M535" s="35">
        <f>VLOOKUP(E535,[2]DISCAPACIDAD!E:F,2,FALSE)</f>
        <v>1</v>
      </c>
      <c r="N535" s="21">
        <v>0</v>
      </c>
      <c r="O535" s="21">
        <f t="shared" si="26"/>
        <v>7</v>
      </c>
      <c r="P535" s="21">
        <f>VLOOKUP(E535,'[2]xxxx edad'!C:D,2,FALSE)</f>
        <v>3</v>
      </c>
      <c r="Q535" s="21">
        <f>VLOOKUP(E535,'[2]xxxx edad'!C:E,3,FALSE)</f>
        <v>4</v>
      </c>
      <c r="R535" s="21">
        <v>1</v>
      </c>
      <c r="S535" s="35">
        <f t="shared" si="28"/>
        <v>0</v>
      </c>
      <c r="T535" s="35">
        <v>0</v>
      </c>
      <c r="U535" s="35">
        <v>8</v>
      </c>
      <c r="V535" s="36">
        <v>0</v>
      </c>
      <c r="W535" s="37">
        <v>1</v>
      </c>
      <c r="X535" s="43" t="s">
        <v>1009</v>
      </c>
      <c r="Y535" s="43"/>
      <c r="Z535" s="43"/>
      <c r="AA535" s="43"/>
      <c r="AB535" s="43"/>
    </row>
    <row r="536" spans="1:28" s="6" customFormat="1" x14ac:dyDescent="0.25">
      <c r="A536" s="5" t="s">
        <v>19</v>
      </c>
      <c r="B536" s="18" t="s">
        <v>576</v>
      </c>
      <c r="C536" s="19">
        <v>286001001494</v>
      </c>
      <c r="D536" s="18" t="s">
        <v>615</v>
      </c>
      <c r="E536" s="19">
        <v>286001003471</v>
      </c>
      <c r="F536" s="18" t="s">
        <v>622</v>
      </c>
      <c r="G536" s="35" t="s">
        <v>23</v>
      </c>
      <c r="H536" s="35">
        <f>VLOOKUP(E536,[1]Hoja1!$D:$F,3,FALSE)</f>
        <v>8</v>
      </c>
      <c r="I536" s="35">
        <v>0</v>
      </c>
      <c r="J536" s="35">
        <v>8</v>
      </c>
      <c r="K536" s="21">
        <f>VLOOKUP(E536,[2]VICTIMAS!E:F,2,FALSE)</f>
        <v>1</v>
      </c>
      <c r="L536" s="35">
        <v>0</v>
      </c>
      <c r="M536" s="35">
        <v>0</v>
      </c>
      <c r="N536" s="21">
        <v>0</v>
      </c>
      <c r="O536" s="21">
        <f t="shared" si="26"/>
        <v>7</v>
      </c>
      <c r="P536" s="21">
        <f>VLOOKUP(E536,'[2]xxxx edad'!C:D,2,FALSE)</f>
        <v>1</v>
      </c>
      <c r="Q536" s="21">
        <f>VLOOKUP(E536,'[2]xxxx edad'!C:E,3,FALSE)</f>
        <v>5</v>
      </c>
      <c r="R536" s="21">
        <f>VLOOKUP(E536,'[2]xxxx edad'!C:F,4,FALSE)</f>
        <v>2</v>
      </c>
      <c r="S536" s="35">
        <f t="shared" si="28"/>
        <v>0</v>
      </c>
      <c r="T536" s="35">
        <v>0</v>
      </c>
      <c r="U536" s="35">
        <v>8</v>
      </c>
      <c r="V536" s="36">
        <v>0</v>
      </c>
      <c r="W536" s="37">
        <v>1</v>
      </c>
      <c r="X536" s="43" t="s">
        <v>1009</v>
      </c>
      <c r="Y536" s="43"/>
      <c r="Z536" s="43"/>
      <c r="AA536" s="43"/>
      <c r="AB536" s="43"/>
    </row>
    <row r="537" spans="1:28" s="6" customFormat="1" x14ac:dyDescent="0.25">
      <c r="A537" s="5" t="s">
        <v>19</v>
      </c>
      <c r="B537" s="18" t="s">
        <v>576</v>
      </c>
      <c r="C537" s="19">
        <v>286001001494</v>
      </c>
      <c r="D537" s="18" t="s">
        <v>615</v>
      </c>
      <c r="E537" s="19">
        <v>286571000084</v>
      </c>
      <c r="F537" s="18" t="s">
        <v>623</v>
      </c>
      <c r="G537" s="35" t="s">
        <v>23</v>
      </c>
      <c r="H537" s="35">
        <f>VLOOKUP(E537,[1]Hoja1!$D:$F,3,FALSE)</f>
        <v>5</v>
      </c>
      <c r="I537" s="35">
        <v>0</v>
      </c>
      <c r="J537" s="35">
        <v>5</v>
      </c>
      <c r="K537" s="21">
        <f>VLOOKUP(E537,[2]VICTIMAS!E:F,2,FALSE)</f>
        <v>1</v>
      </c>
      <c r="L537" s="35">
        <v>0</v>
      </c>
      <c r="M537" s="35">
        <v>0</v>
      </c>
      <c r="N537" s="21">
        <v>0</v>
      </c>
      <c r="O537" s="21">
        <f t="shared" si="26"/>
        <v>4</v>
      </c>
      <c r="P537" s="21">
        <f>VLOOKUP(E537,'[2]xxxx edad'!C:D,2,FALSE)</f>
        <v>2</v>
      </c>
      <c r="Q537" s="21">
        <f>VLOOKUP(E537,'[2]xxxx edad'!C:E,3,FALSE)</f>
        <v>2</v>
      </c>
      <c r="R537" s="21">
        <f>VLOOKUP(E537,'[2]xxxx edad'!C:F,4,FALSE)</f>
        <v>1</v>
      </c>
      <c r="S537" s="35">
        <f t="shared" si="28"/>
        <v>0</v>
      </c>
      <c r="T537" s="35">
        <v>0</v>
      </c>
      <c r="U537" s="35">
        <v>5</v>
      </c>
      <c r="V537" s="36">
        <v>0</v>
      </c>
      <c r="W537" s="37">
        <v>1</v>
      </c>
      <c r="X537" s="43" t="s">
        <v>1009</v>
      </c>
      <c r="Y537" s="43"/>
      <c r="Z537" s="43"/>
      <c r="AA537" s="43"/>
      <c r="AB537" s="43"/>
    </row>
    <row r="538" spans="1:28" s="6" customFormat="1" x14ac:dyDescent="0.25">
      <c r="A538" s="5" t="s">
        <v>19</v>
      </c>
      <c r="B538" s="18" t="s">
        <v>576</v>
      </c>
      <c r="C538" s="19">
        <v>286001001494</v>
      </c>
      <c r="D538" s="18" t="s">
        <v>615</v>
      </c>
      <c r="E538" s="19">
        <v>286571000424</v>
      </c>
      <c r="F538" s="18" t="s">
        <v>291</v>
      </c>
      <c r="G538" s="35" t="s">
        <v>23</v>
      </c>
      <c r="H538" s="35">
        <f>VLOOKUP(E538,[1]Hoja1!$D:$F,3,FALSE)</f>
        <v>11</v>
      </c>
      <c r="I538" s="35">
        <v>0</v>
      </c>
      <c r="J538" s="35">
        <v>7</v>
      </c>
      <c r="K538" s="21">
        <v>0</v>
      </c>
      <c r="L538" s="35">
        <v>0</v>
      </c>
      <c r="M538" s="35">
        <v>0</v>
      </c>
      <c r="N538" s="21">
        <v>0</v>
      </c>
      <c r="O538" s="21">
        <f t="shared" si="26"/>
        <v>7</v>
      </c>
      <c r="P538" s="21">
        <v>3</v>
      </c>
      <c r="Q538" s="21">
        <f>VLOOKUP(E538,'[2]xxxx edad'!C:E,3,FALSE)</f>
        <v>2</v>
      </c>
      <c r="R538" s="21">
        <f>VLOOKUP(E538,'[2]xxxx edad'!C:F,4,FALSE)</f>
        <v>2</v>
      </c>
      <c r="S538" s="35">
        <f t="shared" si="28"/>
        <v>0</v>
      </c>
      <c r="T538" s="35">
        <v>0</v>
      </c>
      <c r="U538" s="35">
        <v>7</v>
      </c>
      <c r="V538" s="36">
        <v>0</v>
      </c>
      <c r="W538" s="37">
        <v>1</v>
      </c>
      <c r="X538" s="43" t="s">
        <v>1009</v>
      </c>
      <c r="Y538" s="43"/>
      <c r="Z538" s="43"/>
      <c r="AA538" s="43"/>
      <c r="AB538" s="43"/>
    </row>
    <row r="539" spans="1:28" s="6" customFormat="1" x14ac:dyDescent="0.25">
      <c r="A539" s="5" t="s">
        <v>19</v>
      </c>
      <c r="B539" s="18" t="s">
        <v>576</v>
      </c>
      <c r="C539" s="19">
        <v>286001001494</v>
      </c>
      <c r="D539" s="18" t="s">
        <v>615</v>
      </c>
      <c r="E539" s="19">
        <v>286571000467</v>
      </c>
      <c r="F539" s="18" t="s">
        <v>440</v>
      </c>
      <c r="G539" s="35" t="s">
        <v>23</v>
      </c>
      <c r="H539" s="35">
        <f>VLOOKUP(E539,[1]Hoja1!$D:$F,3,FALSE)</f>
        <v>6</v>
      </c>
      <c r="I539" s="35">
        <v>0</v>
      </c>
      <c r="J539" s="35">
        <v>6</v>
      </c>
      <c r="K539" s="21">
        <f>VLOOKUP(E539,[2]VICTIMAS!E:F,2,FALSE)</f>
        <v>2</v>
      </c>
      <c r="L539" s="35">
        <v>0</v>
      </c>
      <c r="M539" s="35">
        <v>0</v>
      </c>
      <c r="N539" s="21">
        <v>0</v>
      </c>
      <c r="O539" s="21">
        <f t="shared" si="26"/>
        <v>4</v>
      </c>
      <c r="P539" s="21">
        <f>VLOOKUP(E539,'[2]xxxx edad'!C:D,2,FALSE)</f>
        <v>2</v>
      </c>
      <c r="Q539" s="21">
        <f>VLOOKUP(E539,'[2]xxxx edad'!C:E,3,FALSE)</f>
        <v>4</v>
      </c>
      <c r="R539" s="21">
        <f>VLOOKUP(E539,'[2]xxxx edad'!C:F,4,FALSE)</f>
        <v>0</v>
      </c>
      <c r="S539" s="35">
        <f t="shared" si="28"/>
        <v>0</v>
      </c>
      <c r="T539" s="35">
        <v>0</v>
      </c>
      <c r="U539" s="35">
        <v>6</v>
      </c>
      <c r="V539" s="36">
        <v>0</v>
      </c>
      <c r="W539" s="37">
        <v>1</v>
      </c>
      <c r="X539" s="43" t="s">
        <v>1009</v>
      </c>
      <c r="Y539" s="43"/>
      <c r="Z539" s="43"/>
      <c r="AA539" s="43"/>
      <c r="AB539" s="43"/>
    </row>
    <row r="540" spans="1:28" s="6" customFormat="1" x14ac:dyDescent="0.25">
      <c r="A540" s="5" t="s">
        <v>19</v>
      </c>
      <c r="B540" s="18" t="s">
        <v>576</v>
      </c>
      <c r="C540" s="19">
        <v>286001001494</v>
      </c>
      <c r="D540" s="18" t="s">
        <v>615</v>
      </c>
      <c r="E540" s="19">
        <v>286571000475</v>
      </c>
      <c r="F540" s="18" t="s">
        <v>624</v>
      </c>
      <c r="G540" s="35" t="s">
        <v>23</v>
      </c>
      <c r="H540" s="35">
        <f>VLOOKUP(E540,[1]Hoja1!$D:$F,3,FALSE)</f>
        <v>10</v>
      </c>
      <c r="I540" s="35">
        <v>0</v>
      </c>
      <c r="J540" s="35">
        <v>10</v>
      </c>
      <c r="K540" s="21">
        <f>VLOOKUP(E540,[2]VICTIMAS!E:F,2,FALSE)</f>
        <v>1</v>
      </c>
      <c r="L540" s="35">
        <v>0</v>
      </c>
      <c r="M540" s="35">
        <v>0</v>
      </c>
      <c r="N540" s="21">
        <v>0</v>
      </c>
      <c r="O540" s="21">
        <f t="shared" si="26"/>
        <v>9</v>
      </c>
      <c r="P540" s="21">
        <f>VLOOKUP(E540,'[2]xxxx edad'!C:D,2,FALSE)</f>
        <v>2</v>
      </c>
      <c r="Q540" s="21">
        <f>VLOOKUP(E540,'[2]xxxx edad'!C:E,3,FALSE)</f>
        <v>8</v>
      </c>
      <c r="R540" s="21">
        <f>VLOOKUP(E540,'[2]xxxx edad'!C:F,4,FALSE)</f>
        <v>0</v>
      </c>
      <c r="S540" s="35">
        <f t="shared" si="28"/>
        <v>0</v>
      </c>
      <c r="T540" s="35">
        <v>0</v>
      </c>
      <c r="U540" s="35">
        <v>10</v>
      </c>
      <c r="V540" s="36">
        <v>0</v>
      </c>
      <c r="W540" s="37">
        <v>1</v>
      </c>
      <c r="X540" s="43" t="s">
        <v>1009</v>
      </c>
      <c r="Y540" s="43"/>
      <c r="Z540" s="43"/>
      <c r="AA540" s="43"/>
      <c r="AB540" s="43"/>
    </row>
    <row r="541" spans="1:28" s="6" customFormat="1" x14ac:dyDescent="0.25">
      <c r="A541" s="5" t="s">
        <v>19</v>
      </c>
      <c r="B541" s="18" t="s">
        <v>576</v>
      </c>
      <c r="C541" s="19">
        <v>286001001494</v>
      </c>
      <c r="D541" s="18" t="s">
        <v>615</v>
      </c>
      <c r="E541" s="19">
        <v>486571004224</v>
      </c>
      <c r="F541" s="18" t="s">
        <v>625</v>
      </c>
      <c r="G541" s="35" t="s">
        <v>23</v>
      </c>
      <c r="H541" s="35">
        <f>VLOOKUP(E541,[1]Hoja1!$D:$F,3,FALSE)</f>
        <v>10</v>
      </c>
      <c r="I541" s="35">
        <v>0</v>
      </c>
      <c r="J541" s="35">
        <v>10</v>
      </c>
      <c r="K541" s="21">
        <v>0</v>
      </c>
      <c r="L541" s="35">
        <v>0</v>
      </c>
      <c r="M541" s="35">
        <v>0</v>
      </c>
      <c r="N541" s="21">
        <v>0</v>
      </c>
      <c r="O541" s="21">
        <f t="shared" si="26"/>
        <v>10</v>
      </c>
      <c r="P541" s="21">
        <f>VLOOKUP(E541,'[2]xxxx edad'!C:D,2,FALSE)</f>
        <v>2</v>
      </c>
      <c r="Q541" s="21">
        <f>VLOOKUP(E541,'[2]xxxx edad'!C:E,3,FALSE)</f>
        <v>8</v>
      </c>
      <c r="R541" s="21">
        <f>VLOOKUP(E541,'[2]xxxx edad'!C:F,4,FALSE)</f>
        <v>0</v>
      </c>
      <c r="S541" s="35">
        <f t="shared" si="28"/>
        <v>0</v>
      </c>
      <c r="T541" s="35">
        <v>0</v>
      </c>
      <c r="U541" s="35">
        <v>10</v>
      </c>
      <c r="V541" s="36">
        <v>0</v>
      </c>
      <c r="W541" s="37">
        <v>1</v>
      </c>
      <c r="X541" s="43" t="s">
        <v>1009</v>
      </c>
      <c r="Y541" s="43"/>
      <c r="Z541" s="43"/>
      <c r="AA541" s="43"/>
      <c r="AB541" s="43"/>
    </row>
    <row r="542" spans="1:28" s="6" customFormat="1" x14ac:dyDescent="0.25">
      <c r="A542" s="5" t="s">
        <v>19</v>
      </c>
      <c r="B542" s="18" t="s">
        <v>576</v>
      </c>
      <c r="C542" s="19">
        <v>286001001516</v>
      </c>
      <c r="D542" s="18" t="s">
        <v>626</v>
      </c>
      <c r="E542" s="19">
        <v>286001000137</v>
      </c>
      <c r="F542" s="18" t="s">
        <v>627</v>
      </c>
      <c r="G542" s="35" t="s">
        <v>23</v>
      </c>
      <c r="H542" s="35">
        <f>VLOOKUP(E542,[1]Hoja1!$D:$F,3,FALSE)</f>
        <v>16</v>
      </c>
      <c r="I542" s="35">
        <v>0</v>
      </c>
      <c r="J542" s="35">
        <v>16</v>
      </c>
      <c r="K542" s="21">
        <v>0</v>
      </c>
      <c r="L542" s="35">
        <v>0</v>
      </c>
      <c r="M542" s="35">
        <v>0</v>
      </c>
      <c r="N542" s="21">
        <v>0</v>
      </c>
      <c r="O542" s="21">
        <f t="shared" si="26"/>
        <v>16</v>
      </c>
      <c r="P542" s="21">
        <f>VLOOKUP(E542,'[2]xxxx edad'!C:D,2,FALSE)</f>
        <v>5</v>
      </c>
      <c r="Q542" s="21">
        <f>VLOOKUP(E542,'[2]xxxx edad'!C:E,3,FALSE)</f>
        <v>7</v>
      </c>
      <c r="R542" s="21">
        <v>4</v>
      </c>
      <c r="S542" s="35">
        <f t="shared" si="28"/>
        <v>0</v>
      </c>
      <c r="T542" s="35">
        <v>0</v>
      </c>
      <c r="U542" s="35">
        <v>16</v>
      </c>
      <c r="V542" s="36">
        <v>0</v>
      </c>
      <c r="W542" s="37">
        <v>1</v>
      </c>
      <c r="X542" s="43"/>
      <c r="Y542" s="43" t="s">
        <v>1009</v>
      </c>
      <c r="Z542" s="43"/>
      <c r="AA542" s="43"/>
      <c r="AB542" s="43"/>
    </row>
    <row r="543" spans="1:28" s="6" customFormat="1" x14ac:dyDescent="0.25">
      <c r="A543" s="5" t="s">
        <v>19</v>
      </c>
      <c r="B543" s="18" t="s">
        <v>576</v>
      </c>
      <c r="C543" s="19">
        <v>286001001516</v>
      </c>
      <c r="D543" s="18" t="s">
        <v>626</v>
      </c>
      <c r="E543" s="19">
        <v>286001001516</v>
      </c>
      <c r="F543" s="18" t="s">
        <v>628</v>
      </c>
      <c r="G543" s="35" t="s">
        <v>27</v>
      </c>
      <c r="H543" s="35">
        <f>VLOOKUP(E543,[1]Hoja1!$D:$F,3,FALSE)</f>
        <v>1297</v>
      </c>
      <c r="I543" s="35">
        <f>VLOOKUP(E543,[1]Hoja2!$D:$F,3,FALSE)</f>
        <v>135</v>
      </c>
      <c r="J543" s="35">
        <v>1000</v>
      </c>
      <c r="K543" s="21">
        <f>VLOOKUP(E543,[2]VICTIMAS!E:F,2,FALSE)</f>
        <v>126</v>
      </c>
      <c r="L543" s="35">
        <f>VLOOKUP(E543,[2]INDIGENAS!E:F,2,FALSE)</f>
        <v>15</v>
      </c>
      <c r="M543" s="35">
        <f>VLOOKUP(E543,[2]DISCAPACIDAD!E:F,2,FALSE)</f>
        <v>3</v>
      </c>
      <c r="N543" s="21">
        <f>VLOOKUP(E543,[2]AFROS!E:F,2,FALSE)</f>
        <v>1</v>
      </c>
      <c r="O543" s="21">
        <f t="shared" si="26"/>
        <v>855</v>
      </c>
      <c r="P543" s="21">
        <f>VLOOKUP(E543,'[2]xxxx edad'!C:D,2,FALSE)</f>
        <v>295</v>
      </c>
      <c r="Q543" s="21">
        <f>VLOOKUP(E543,'[2]xxxx edad'!C:E,3,FALSE)</f>
        <v>361</v>
      </c>
      <c r="R543" s="21">
        <v>344</v>
      </c>
      <c r="S543" s="35">
        <f t="shared" si="28"/>
        <v>135</v>
      </c>
      <c r="T543" s="35">
        <v>0</v>
      </c>
      <c r="U543" s="35">
        <v>0</v>
      </c>
      <c r="V543" s="36">
        <v>865</v>
      </c>
      <c r="W543" s="37">
        <v>6</v>
      </c>
      <c r="X543" s="43"/>
      <c r="Y543" s="43"/>
      <c r="Z543" s="43"/>
      <c r="AA543" s="43"/>
      <c r="AB543" s="43" t="s">
        <v>1009</v>
      </c>
    </row>
    <row r="544" spans="1:28" s="6" customFormat="1" x14ac:dyDescent="0.25">
      <c r="A544" s="5" t="s">
        <v>19</v>
      </c>
      <c r="B544" s="18" t="s">
        <v>576</v>
      </c>
      <c r="C544" s="19">
        <v>286001001516</v>
      </c>
      <c r="D544" s="18" t="s">
        <v>626</v>
      </c>
      <c r="E544" s="19">
        <v>286001002024</v>
      </c>
      <c r="F544" s="18" t="s">
        <v>254</v>
      </c>
      <c r="G544" s="35" t="s">
        <v>23</v>
      </c>
      <c r="H544" s="35">
        <f>VLOOKUP(E544,[1]Hoja1!$D:$F,3,FALSE)</f>
        <v>6</v>
      </c>
      <c r="I544" s="35">
        <v>0</v>
      </c>
      <c r="J544" s="35">
        <v>6</v>
      </c>
      <c r="K544" s="21">
        <f>VLOOKUP(E544,[2]VICTIMAS!E:F,2,FALSE)</f>
        <v>1</v>
      </c>
      <c r="L544" s="35">
        <v>0</v>
      </c>
      <c r="M544" s="35">
        <v>0</v>
      </c>
      <c r="N544" s="21">
        <v>0</v>
      </c>
      <c r="O544" s="21">
        <f t="shared" si="26"/>
        <v>5</v>
      </c>
      <c r="P544" s="21">
        <f>VLOOKUP(E544,'[2]xxxx edad'!C:D,2,FALSE)</f>
        <v>1</v>
      </c>
      <c r="Q544" s="21">
        <f>VLOOKUP(E544,'[2]xxxx edad'!C:E,3,FALSE)</f>
        <v>4</v>
      </c>
      <c r="R544" s="21">
        <v>1</v>
      </c>
      <c r="S544" s="35">
        <f t="shared" si="28"/>
        <v>0</v>
      </c>
      <c r="T544" s="35">
        <v>0</v>
      </c>
      <c r="U544" s="35">
        <v>6</v>
      </c>
      <c r="V544" s="36">
        <v>0</v>
      </c>
      <c r="W544" s="37">
        <v>1</v>
      </c>
      <c r="X544" s="43" t="s">
        <v>1009</v>
      </c>
      <c r="Y544" s="43"/>
      <c r="Z544" s="43"/>
      <c r="AA544" s="43"/>
      <c r="AB544" s="43"/>
    </row>
    <row r="545" spans="1:28" s="6" customFormat="1" x14ac:dyDescent="0.25">
      <c r="A545" s="5" t="s">
        <v>19</v>
      </c>
      <c r="B545" s="18" t="s">
        <v>576</v>
      </c>
      <c r="C545" s="19">
        <v>286001001516</v>
      </c>
      <c r="D545" s="18" t="s">
        <v>626</v>
      </c>
      <c r="E545" s="19">
        <v>286001003012</v>
      </c>
      <c r="F545" s="18" t="s">
        <v>629</v>
      </c>
      <c r="G545" s="35" t="s">
        <v>23</v>
      </c>
      <c r="H545" s="35">
        <f>VLOOKUP(E545,[1]Hoja1!$D:$F,3,FALSE)</f>
        <v>12</v>
      </c>
      <c r="I545" s="35">
        <v>0</v>
      </c>
      <c r="J545" s="35">
        <v>12</v>
      </c>
      <c r="K545" s="21">
        <f>VLOOKUP(E545,[2]VICTIMAS!E:F,2,FALSE)</f>
        <v>2</v>
      </c>
      <c r="L545" s="35">
        <v>0</v>
      </c>
      <c r="M545" s="35">
        <v>0</v>
      </c>
      <c r="N545" s="21">
        <v>0</v>
      </c>
      <c r="O545" s="21">
        <f t="shared" si="26"/>
        <v>10</v>
      </c>
      <c r="P545" s="21">
        <f>VLOOKUP(E545,'[2]xxxx edad'!C:D,2,FALSE)</f>
        <v>5</v>
      </c>
      <c r="Q545" s="21">
        <f>VLOOKUP(E545,'[2]xxxx edad'!C:E,3,FALSE)</f>
        <v>6</v>
      </c>
      <c r="R545" s="21">
        <v>1</v>
      </c>
      <c r="S545" s="35">
        <f t="shared" si="28"/>
        <v>0</v>
      </c>
      <c r="T545" s="35">
        <v>0</v>
      </c>
      <c r="U545" s="35">
        <v>12</v>
      </c>
      <c r="V545" s="36">
        <v>0</v>
      </c>
      <c r="W545" s="37">
        <v>1</v>
      </c>
      <c r="X545" s="43"/>
      <c r="Y545" s="43" t="s">
        <v>1009</v>
      </c>
      <c r="Z545" s="43"/>
      <c r="AA545" s="43"/>
      <c r="AB545" s="43"/>
    </row>
    <row r="546" spans="1:28" s="6" customFormat="1" x14ac:dyDescent="0.25">
      <c r="A546" s="5" t="s">
        <v>19</v>
      </c>
      <c r="B546" s="18" t="s">
        <v>576</v>
      </c>
      <c r="C546" s="19">
        <v>286001002636</v>
      </c>
      <c r="D546" s="18" t="s">
        <v>630</v>
      </c>
      <c r="E546" s="19">
        <v>286001000056</v>
      </c>
      <c r="F546" s="18" t="s">
        <v>348</v>
      </c>
      <c r="G546" s="35" t="s">
        <v>23</v>
      </c>
      <c r="H546" s="35">
        <f>VLOOKUP(E546,[1]Hoja1!$D:$F,3,FALSE)</f>
        <v>10</v>
      </c>
      <c r="I546" s="35">
        <v>0</v>
      </c>
      <c r="J546" s="35">
        <v>10</v>
      </c>
      <c r="K546" s="21">
        <f>VLOOKUP(E546,[2]VICTIMAS!E:F,2,FALSE)</f>
        <v>2</v>
      </c>
      <c r="L546" s="35">
        <v>0</v>
      </c>
      <c r="M546" s="35">
        <v>0</v>
      </c>
      <c r="N546" s="21">
        <v>0</v>
      </c>
      <c r="O546" s="21">
        <f t="shared" si="26"/>
        <v>8</v>
      </c>
      <c r="P546" s="21">
        <f>VLOOKUP(E546,'[2]xxxx edad'!C:D,2,FALSE)</f>
        <v>3</v>
      </c>
      <c r="Q546" s="21">
        <f>VLOOKUP(E546,'[2]xxxx edad'!C:E,3,FALSE)</f>
        <v>7</v>
      </c>
      <c r="R546" s="21">
        <f>VLOOKUP(E546,'[2]xxxx edad'!C:F,4,FALSE)</f>
        <v>0</v>
      </c>
      <c r="S546" s="35">
        <f t="shared" si="28"/>
        <v>0</v>
      </c>
      <c r="T546" s="35">
        <v>0</v>
      </c>
      <c r="U546" s="35">
        <v>10</v>
      </c>
      <c r="V546" s="36">
        <v>0</v>
      </c>
      <c r="W546" s="37">
        <v>1</v>
      </c>
      <c r="X546" s="43" t="s">
        <v>1009</v>
      </c>
      <c r="Y546" s="43"/>
      <c r="Z546" s="43"/>
      <c r="AA546" s="43"/>
      <c r="AB546" s="43"/>
    </row>
    <row r="547" spans="1:28" s="6" customFormat="1" x14ac:dyDescent="0.25">
      <c r="A547" s="5" t="s">
        <v>19</v>
      </c>
      <c r="B547" s="18" t="s">
        <v>576</v>
      </c>
      <c r="C547" s="19">
        <v>286001002636</v>
      </c>
      <c r="D547" s="18" t="s">
        <v>630</v>
      </c>
      <c r="E547" s="19">
        <v>286001000102</v>
      </c>
      <c r="F547" s="18" t="s">
        <v>631</v>
      </c>
      <c r="G547" s="35" t="s">
        <v>23</v>
      </c>
      <c r="H547" s="35">
        <f>VLOOKUP(E547,[1]Hoja1!$D:$F,3,FALSE)</f>
        <v>47</v>
      </c>
      <c r="I547" s="35">
        <v>0</v>
      </c>
      <c r="J547" s="35">
        <v>47</v>
      </c>
      <c r="K547" s="21">
        <f>VLOOKUP(E547,[2]VICTIMAS!E:F,2,FALSE)</f>
        <v>17</v>
      </c>
      <c r="L547" s="35">
        <v>0</v>
      </c>
      <c r="M547" s="35">
        <f>VLOOKUP(E547,[2]DISCAPACIDAD!E:F,2,FALSE)</f>
        <v>3</v>
      </c>
      <c r="N547" s="21">
        <f>VLOOKUP(E547,[2]AFROS!E:F,2,FALSE)</f>
        <v>1</v>
      </c>
      <c r="O547" s="21">
        <f t="shared" si="26"/>
        <v>26</v>
      </c>
      <c r="P547" s="21">
        <f>VLOOKUP(E547,'[2]xxxx edad'!C:D,2,FALSE)</f>
        <v>28</v>
      </c>
      <c r="Q547" s="21">
        <f>VLOOKUP(E547,'[2]xxxx edad'!C:E,3,FALSE)</f>
        <v>17</v>
      </c>
      <c r="R547" s="21">
        <v>2</v>
      </c>
      <c r="S547" s="35">
        <f t="shared" si="28"/>
        <v>0</v>
      </c>
      <c r="T547" s="35">
        <v>0</v>
      </c>
      <c r="U547" s="35">
        <v>47</v>
      </c>
      <c r="V547" s="36">
        <v>0</v>
      </c>
      <c r="W547" s="37">
        <v>1</v>
      </c>
      <c r="X547" s="43"/>
      <c r="Y547" s="43" t="s">
        <v>1009</v>
      </c>
      <c r="Z547" s="43"/>
      <c r="AA547" s="43"/>
      <c r="AB547" s="43"/>
    </row>
    <row r="548" spans="1:28" s="6" customFormat="1" x14ac:dyDescent="0.25">
      <c r="A548" s="5" t="s">
        <v>19</v>
      </c>
      <c r="B548" s="18" t="s">
        <v>576</v>
      </c>
      <c r="C548" s="19">
        <v>286001002636</v>
      </c>
      <c r="D548" s="18" t="s">
        <v>630</v>
      </c>
      <c r="E548" s="19">
        <v>286001001729</v>
      </c>
      <c r="F548" s="18" t="s">
        <v>632</v>
      </c>
      <c r="G548" s="35" t="s">
        <v>23</v>
      </c>
      <c r="H548" s="35">
        <f>VLOOKUP(E548,[1]Hoja1!$D:$F,3,FALSE)</f>
        <v>13</v>
      </c>
      <c r="I548" s="35">
        <v>0</v>
      </c>
      <c r="J548" s="35">
        <v>12</v>
      </c>
      <c r="K548" s="21">
        <f>VLOOKUP(E548,[2]VICTIMAS!E:F,2,FALSE)</f>
        <v>2</v>
      </c>
      <c r="L548" s="35">
        <v>0</v>
      </c>
      <c r="M548" s="35">
        <v>0</v>
      </c>
      <c r="N548" s="21">
        <v>0</v>
      </c>
      <c r="O548" s="21">
        <f t="shared" si="26"/>
        <v>10</v>
      </c>
      <c r="P548" s="21">
        <f>VLOOKUP(E548,'[2]xxxx edad'!C:D,2,FALSE)</f>
        <v>6</v>
      </c>
      <c r="Q548" s="21">
        <v>5</v>
      </c>
      <c r="R548" s="21">
        <v>1</v>
      </c>
      <c r="S548" s="35">
        <f t="shared" si="28"/>
        <v>0</v>
      </c>
      <c r="T548" s="35">
        <v>0</v>
      </c>
      <c r="U548" s="35">
        <v>12</v>
      </c>
      <c r="V548" s="36">
        <v>0</v>
      </c>
      <c r="W548" s="37">
        <v>1</v>
      </c>
      <c r="X548" s="43"/>
      <c r="Y548" s="43" t="s">
        <v>1009</v>
      </c>
      <c r="Z548" s="43"/>
      <c r="AA548" s="43"/>
      <c r="AB548" s="43"/>
    </row>
    <row r="549" spans="1:28" s="6" customFormat="1" x14ac:dyDescent="0.25">
      <c r="A549" s="5" t="s">
        <v>19</v>
      </c>
      <c r="B549" s="18" t="s">
        <v>576</v>
      </c>
      <c r="C549" s="19">
        <v>286001002636</v>
      </c>
      <c r="D549" s="18" t="s">
        <v>630</v>
      </c>
      <c r="E549" s="19">
        <v>286001001907</v>
      </c>
      <c r="F549" s="18" t="s">
        <v>633</v>
      </c>
      <c r="G549" s="35" t="s">
        <v>23</v>
      </c>
      <c r="H549" s="35">
        <f>VLOOKUP(E549,[1]Hoja1!$D:$F,3,FALSE)</f>
        <v>3</v>
      </c>
      <c r="I549" s="35">
        <v>0</v>
      </c>
      <c r="J549" s="35">
        <v>3</v>
      </c>
      <c r="K549" s="21">
        <f>VLOOKUP(E549,[2]VICTIMAS!E:F,2,FALSE)</f>
        <v>1</v>
      </c>
      <c r="L549" s="35">
        <v>0</v>
      </c>
      <c r="M549" s="35">
        <v>0</v>
      </c>
      <c r="N549" s="21">
        <v>0</v>
      </c>
      <c r="O549" s="21">
        <f t="shared" si="26"/>
        <v>2</v>
      </c>
      <c r="P549" s="21">
        <f>VLOOKUP(E549,'[2]xxxx edad'!C:D,2,FALSE)</f>
        <v>2</v>
      </c>
      <c r="Q549" s="21">
        <f>VLOOKUP(E549,'[2]xxxx edad'!C:E,3,FALSE)</f>
        <v>1</v>
      </c>
      <c r="R549" s="21">
        <f>VLOOKUP(E549,'[2]xxxx edad'!C:F,4,FALSE)</f>
        <v>0</v>
      </c>
      <c r="S549" s="35">
        <f t="shared" si="28"/>
        <v>0</v>
      </c>
      <c r="T549" s="35">
        <v>0</v>
      </c>
      <c r="U549" s="35">
        <v>3</v>
      </c>
      <c r="V549" s="36">
        <v>0</v>
      </c>
      <c r="W549" s="37">
        <v>1</v>
      </c>
      <c r="X549" s="43" t="s">
        <v>1009</v>
      </c>
      <c r="Y549" s="43"/>
      <c r="Z549" s="43"/>
      <c r="AA549" s="43"/>
      <c r="AB549" s="43"/>
    </row>
    <row r="550" spans="1:28" s="6" customFormat="1" x14ac:dyDescent="0.25">
      <c r="A550" s="5" t="s">
        <v>19</v>
      </c>
      <c r="B550" s="18" t="s">
        <v>576</v>
      </c>
      <c r="C550" s="19">
        <v>286001002636</v>
      </c>
      <c r="D550" s="18" t="s">
        <v>630</v>
      </c>
      <c r="E550" s="19">
        <v>286001002067</v>
      </c>
      <c r="F550" s="18" t="s">
        <v>634</v>
      </c>
      <c r="G550" s="35" t="s">
        <v>23</v>
      </c>
      <c r="H550" s="35">
        <f>VLOOKUP(E550,[1]Hoja1!$D:$F,3,FALSE)</f>
        <v>5</v>
      </c>
      <c r="I550" s="35">
        <v>0</v>
      </c>
      <c r="J550" s="35">
        <v>5</v>
      </c>
      <c r="K550" s="21">
        <f>VLOOKUP(E550,[2]VICTIMAS!E:F,2,FALSE)</f>
        <v>1</v>
      </c>
      <c r="L550" s="35">
        <v>0</v>
      </c>
      <c r="M550" s="35">
        <v>0</v>
      </c>
      <c r="N550" s="21">
        <v>0</v>
      </c>
      <c r="O550" s="21">
        <f t="shared" si="26"/>
        <v>4</v>
      </c>
      <c r="P550" s="21">
        <f>VLOOKUP(E550,'[2]xxxx edad'!C:D,2,FALSE)</f>
        <v>1</v>
      </c>
      <c r="Q550" s="21">
        <f>VLOOKUP(E550,'[2]xxxx edad'!C:E,3,FALSE)</f>
        <v>4</v>
      </c>
      <c r="R550" s="21">
        <f>VLOOKUP(E550,'[2]xxxx edad'!C:F,4,FALSE)</f>
        <v>0</v>
      </c>
      <c r="S550" s="35">
        <f t="shared" si="28"/>
        <v>0</v>
      </c>
      <c r="T550" s="35">
        <v>0</v>
      </c>
      <c r="U550" s="35">
        <v>5</v>
      </c>
      <c r="V550" s="36">
        <v>0</v>
      </c>
      <c r="W550" s="37">
        <v>1</v>
      </c>
      <c r="X550" s="43" t="s">
        <v>1009</v>
      </c>
      <c r="Y550" s="43"/>
      <c r="Z550" s="43"/>
      <c r="AA550" s="43"/>
      <c r="AB550" s="43"/>
    </row>
    <row r="551" spans="1:28" s="6" customFormat="1" x14ac:dyDescent="0.25">
      <c r="A551" s="5" t="s">
        <v>19</v>
      </c>
      <c r="B551" s="18" t="s">
        <v>576</v>
      </c>
      <c r="C551" s="19">
        <v>286001002636</v>
      </c>
      <c r="D551" s="18" t="s">
        <v>630</v>
      </c>
      <c r="E551" s="19">
        <v>286001002636</v>
      </c>
      <c r="F551" s="18" t="s">
        <v>635</v>
      </c>
      <c r="G551" s="35" t="s">
        <v>23</v>
      </c>
      <c r="H551" s="35">
        <f>VLOOKUP(E551,[1]Hoja1!$D:$F,3,FALSE)</f>
        <v>470</v>
      </c>
      <c r="I551" s="35">
        <f>VLOOKUP(E551,[1]Hoja2!$D:$F,3,FALSE)</f>
        <v>76</v>
      </c>
      <c r="J551" s="35">
        <v>470</v>
      </c>
      <c r="K551" s="21">
        <f>VLOOKUP(E551,[2]VICTIMAS!E:F,2,FALSE)</f>
        <v>124</v>
      </c>
      <c r="L551" s="35">
        <f>VLOOKUP(E551,[2]INDIGENAS!E:F,2,FALSE)</f>
        <v>14</v>
      </c>
      <c r="M551" s="35">
        <f>VLOOKUP(E551,[2]DISCAPACIDAD!E:F,2,FALSE)</f>
        <v>6</v>
      </c>
      <c r="N551" s="21">
        <f>VLOOKUP(E551,[2]AFROS!E:F,2,FALSE)</f>
        <v>18</v>
      </c>
      <c r="O551" s="21">
        <f t="shared" si="26"/>
        <v>308</v>
      </c>
      <c r="P551" s="21">
        <f>VLOOKUP(E551,'[2]xxxx edad'!C:D,2,FALSE)</f>
        <v>85</v>
      </c>
      <c r="Q551" s="21">
        <f>VLOOKUP(E551,'[2]xxxx edad'!C:E,3,FALSE)</f>
        <v>202</v>
      </c>
      <c r="R551" s="21">
        <v>183</v>
      </c>
      <c r="S551" s="35">
        <f t="shared" si="28"/>
        <v>76</v>
      </c>
      <c r="T551" s="35">
        <v>0</v>
      </c>
      <c r="U551" s="35">
        <v>394</v>
      </c>
      <c r="V551" s="36">
        <v>0</v>
      </c>
      <c r="W551" s="37">
        <v>4</v>
      </c>
      <c r="X551" s="43"/>
      <c r="Y551" s="43"/>
      <c r="Z551" s="43"/>
      <c r="AA551" s="43"/>
      <c r="AB551" s="43" t="s">
        <v>1009</v>
      </c>
    </row>
    <row r="552" spans="1:28" s="6" customFormat="1" x14ac:dyDescent="0.25">
      <c r="A552" s="5" t="s">
        <v>19</v>
      </c>
      <c r="B552" s="18" t="s">
        <v>576</v>
      </c>
      <c r="C552" s="19">
        <v>286001002636</v>
      </c>
      <c r="D552" s="18" t="s">
        <v>630</v>
      </c>
      <c r="E552" s="19">
        <v>286001003144</v>
      </c>
      <c r="F552" s="18" t="s">
        <v>636</v>
      </c>
      <c r="G552" s="35" t="s">
        <v>23</v>
      </c>
      <c r="H552" s="35">
        <f>VLOOKUP(E552,[1]Hoja1!$D:$F,3,FALSE)</f>
        <v>7</v>
      </c>
      <c r="I552" s="35">
        <v>0</v>
      </c>
      <c r="J552" s="35">
        <v>7</v>
      </c>
      <c r="K552" s="21">
        <f>VLOOKUP(E552,[2]VICTIMAS!E:F,2,FALSE)</f>
        <v>2</v>
      </c>
      <c r="L552" s="35">
        <v>0</v>
      </c>
      <c r="M552" s="35">
        <f>VLOOKUP(E552,[2]DISCAPACIDAD!E:F,2,FALSE)</f>
        <v>1</v>
      </c>
      <c r="N552" s="21">
        <v>0</v>
      </c>
      <c r="O552" s="21">
        <f t="shared" si="26"/>
        <v>4</v>
      </c>
      <c r="P552" s="21">
        <f>VLOOKUP(E552,'[2]xxxx edad'!C:D,2,FALSE)</f>
        <v>3</v>
      </c>
      <c r="Q552" s="21">
        <f>VLOOKUP(E552,'[2]xxxx edad'!C:E,3,FALSE)</f>
        <v>4</v>
      </c>
      <c r="R552" s="21">
        <f>VLOOKUP(E552,'[2]xxxx edad'!C:F,4,FALSE)</f>
        <v>0</v>
      </c>
      <c r="S552" s="35">
        <f t="shared" si="28"/>
        <v>0</v>
      </c>
      <c r="T552" s="35">
        <v>0</v>
      </c>
      <c r="U552" s="35">
        <v>7</v>
      </c>
      <c r="V552" s="36">
        <v>0</v>
      </c>
      <c r="W552" s="37">
        <v>1</v>
      </c>
      <c r="X552" s="43" t="s">
        <v>1009</v>
      </c>
      <c r="Y552" s="43"/>
      <c r="Z552" s="43"/>
      <c r="AA552" s="43"/>
      <c r="AB552" s="43"/>
    </row>
    <row r="553" spans="1:28" s="6" customFormat="1" x14ac:dyDescent="0.25">
      <c r="A553" s="5" t="s">
        <v>19</v>
      </c>
      <c r="B553" s="18" t="s">
        <v>576</v>
      </c>
      <c r="C553" s="19">
        <v>286001002636</v>
      </c>
      <c r="D553" s="18" t="s">
        <v>630</v>
      </c>
      <c r="E553" s="19">
        <v>286571000360</v>
      </c>
      <c r="F553" s="18" t="s">
        <v>637</v>
      </c>
      <c r="G553" s="35" t="s">
        <v>23</v>
      </c>
      <c r="H553" s="35">
        <f>VLOOKUP(E553,[1]Hoja1!$D:$F,3,FALSE)</f>
        <v>11</v>
      </c>
      <c r="I553" s="35">
        <v>0</v>
      </c>
      <c r="J553" s="35">
        <v>11</v>
      </c>
      <c r="K553" s="21">
        <f>VLOOKUP(E553,[2]VICTIMAS!E:F,2,FALSE)</f>
        <v>2</v>
      </c>
      <c r="L553" s="35">
        <v>0</v>
      </c>
      <c r="M553" s="35">
        <f>VLOOKUP(E553,[2]DISCAPACIDAD!E:F,2,FALSE)</f>
        <v>1</v>
      </c>
      <c r="N553" s="21">
        <v>0</v>
      </c>
      <c r="O553" s="21">
        <f t="shared" si="26"/>
        <v>8</v>
      </c>
      <c r="P553" s="21">
        <f>VLOOKUP(E553,'[2]xxxx edad'!C:D,2,FALSE)</f>
        <v>7</v>
      </c>
      <c r="Q553" s="21">
        <f>VLOOKUP(E553,'[2]xxxx edad'!C:E,3,FALSE)</f>
        <v>3</v>
      </c>
      <c r="R553" s="21">
        <f>VLOOKUP(E553,'[2]xxxx edad'!C:F,4,FALSE)</f>
        <v>1</v>
      </c>
      <c r="S553" s="35">
        <f t="shared" si="28"/>
        <v>0</v>
      </c>
      <c r="T553" s="35">
        <v>0</v>
      </c>
      <c r="U553" s="35">
        <v>11</v>
      </c>
      <c r="V553" s="36">
        <v>0</v>
      </c>
      <c r="W553" s="37">
        <v>1</v>
      </c>
      <c r="X553" s="43"/>
      <c r="Y553" s="43" t="s">
        <v>1009</v>
      </c>
      <c r="Z553" s="43"/>
      <c r="AA553" s="43"/>
      <c r="AB553" s="43"/>
    </row>
    <row r="554" spans="1:28" s="6" customFormat="1" x14ac:dyDescent="0.25">
      <c r="A554" s="5" t="s">
        <v>19</v>
      </c>
      <c r="B554" s="18" t="s">
        <v>576</v>
      </c>
      <c r="C554" s="19">
        <v>286001002636</v>
      </c>
      <c r="D554" s="18" t="s">
        <v>630</v>
      </c>
      <c r="E554" s="19">
        <v>286571002636</v>
      </c>
      <c r="F554" s="18" t="s">
        <v>638</v>
      </c>
      <c r="G554" s="35" t="s">
        <v>23</v>
      </c>
      <c r="H554" s="35">
        <f>VLOOKUP(E554,[1]Hoja1!$D:$F,3,FALSE)</f>
        <v>9</v>
      </c>
      <c r="I554" s="35">
        <v>0</v>
      </c>
      <c r="J554" s="35">
        <v>9</v>
      </c>
      <c r="K554" s="21">
        <f>VLOOKUP(E554,[2]VICTIMAS!E:F,2,FALSE)</f>
        <v>4</v>
      </c>
      <c r="L554" s="35">
        <v>0</v>
      </c>
      <c r="M554" s="35">
        <v>0</v>
      </c>
      <c r="N554" s="21">
        <v>0</v>
      </c>
      <c r="O554" s="21">
        <f t="shared" si="26"/>
        <v>5</v>
      </c>
      <c r="P554" s="21">
        <f>VLOOKUP(E554,'[2]xxxx edad'!C:D,2,FALSE)</f>
        <v>5</v>
      </c>
      <c r="Q554" s="21">
        <f>VLOOKUP(E554,'[2]xxxx edad'!C:E,3,FALSE)</f>
        <v>3</v>
      </c>
      <c r="R554" s="21">
        <f>VLOOKUP(E554,'[2]xxxx edad'!C:F,4,FALSE)</f>
        <v>1</v>
      </c>
      <c r="S554" s="35">
        <f t="shared" si="28"/>
        <v>0</v>
      </c>
      <c r="T554" s="35">
        <v>0</v>
      </c>
      <c r="U554" s="35">
        <v>9</v>
      </c>
      <c r="V554" s="36">
        <v>0</v>
      </c>
      <c r="W554" s="37">
        <v>1</v>
      </c>
      <c r="X554" s="43" t="s">
        <v>1009</v>
      </c>
      <c r="Y554" s="43"/>
      <c r="Z554" s="43"/>
      <c r="AA554" s="43"/>
      <c r="AB554" s="43"/>
    </row>
    <row r="555" spans="1:28" s="6" customFormat="1" x14ac:dyDescent="0.25">
      <c r="A555" s="5" t="s">
        <v>19</v>
      </c>
      <c r="B555" s="18" t="s">
        <v>576</v>
      </c>
      <c r="C555" s="19">
        <v>286001002636</v>
      </c>
      <c r="D555" s="18" t="s">
        <v>630</v>
      </c>
      <c r="E555" s="19">
        <v>486571000041</v>
      </c>
      <c r="F555" s="18" t="s">
        <v>639</v>
      </c>
      <c r="G555" s="35" t="s">
        <v>23</v>
      </c>
      <c r="H555" s="35">
        <f>VLOOKUP(E555,[1]Hoja1!$D:$F,3,FALSE)</f>
        <v>10</v>
      </c>
      <c r="I555" s="35">
        <v>0</v>
      </c>
      <c r="J555" s="35">
        <v>10</v>
      </c>
      <c r="K555" s="21">
        <f>VLOOKUP(E555,[2]VICTIMAS!E:F,2,FALSE)</f>
        <v>1</v>
      </c>
      <c r="L555" s="35">
        <v>0</v>
      </c>
      <c r="M555" s="35">
        <v>0</v>
      </c>
      <c r="N555" s="21">
        <v>0</v>
      </c>
      <c r="O555" s="21">
        <f t="shared" si="26"/>
        <v>9</v>
      </c>
      <c r="P555" s="21">
        <f>VLOOKUP(E555,'[2]xxxx edad'!C:D,2,FALSE)</f>
        <v>5</v>
      </c>
      <c r="Q555" s="21">
        <f>VLOOKUP(E555,'[2]xxxx edad'!C:E,3,FALSE)</f>
        <v>5</v>
      </c>
      <c r="R555" s="21">
        <f>VLOOKUP(E555,'[2]xxxx edad'!C:F,4,FALSE)</f>
        <v>0</v>
      </c>
      <c r="S555" s="35">
        <f t="shared" si="28"/>
        <v>0</v>
      </c>
      <c r="T555" s="35">
        <v>0</v>
      </c>
      <c r="U555" s="35">
        <v>10</v>
      </c>
      <c r="V555" s="36">
        <v>0</v>
      </c>
      <c r="W555" s="37">
        <v>1</v>
      </c>
      <c r="X555" s="43" t="s">
        <v>1009</v>
      </c>
      <c r="Y555" s="43"/>
      <c r="Z555" s="43"/>
      <c r="AA555" s="43"/>
      <c r="AB555" s="43"/>
    </row>
    <row r="556" spans="1:28" s="6" customFormat="1" x14ac:dyDescent="0.25">
      <c r="A556" s="5" t="s">
        <v>19</v>
      </c>
      <c r="B556" s="18" t="s">
        <v>576</v>
      </c>
      <c r="C556" s="19">
        <v>286001002636</v>
      </c>
      <c r="D556" s="18" t="s">
        <v>630</v>
      </c>
      <c r="E556" s="19">
        <v>486571000229</v>
      </c>
      <c r="F556" s="18" t="s">
        <v>640</v>
      </c>
      <c r="G556" s="35" t="s">
        <v>23</v>
      </c>
      <c r="H556" s="35">
        <f>VLOOKUP(E556,[1]Hoja1!$D:$F,3,FALSE)</f>
        <v>9</v>
      </c>
      <c r="I556" s="35">
        <v>0</v>
      </c>
      <c r="J556" s="35">
        <v>9</v>
      </c>
      <c r="K556" s="21">
        <f>VLOOKUP(E556,[2]VICTIMAS!E:F,2,FALSE)</f>
        <v>1</v>
      </c>
      <c r="L556" s="35">
        <v>0</v>
      </c>
      <c r="M556" s="35">
        <f>VLOOKUP(E556,[2]DISCAPACIDAD!E:F,2,FALSE)</f>
        <v>2</v>
      </c>
      <c r="N556" s="21">
        <v>0</v>
      </c>
      <c r="O556" s="21">
        <f t="shared" si="26"/>
        <v>6</v>
      </c>
      <c r="P556" s="21">
        <f>VLOOKUP(E556,'[2]xxxx edad'!C:D,2,FALSE)</f>
        <v>6</v>
      </c>
      <c r="Q556" s="21">
        <f>VLOOKUP(E556,'[2]xxxx edad'!C:E,3,FALSE)</f>
        <v>3</v>
      </c>
      <c r="R556" s="21">
        <f>VLOOKUP(E556,'[2]xxxx edad'!C:F,4,FALSE)</f>
        <v>0</v>
      </c>
      <c r="S556" s="35">
        <f t="shared" si="28"/>
        <v>0</v>
      </c>
      <c r="T556" s="35">
        <v>0</v>
      </c>
      <c r="U556" s="35">
        <v>9</v>
      </c>
      <c r="V556" s="36">
        <v>0</v>
      </c>
      <c r="W556" s="37">
        <v>1</v>
      </c>
      <c r="X556" s="43" t="s">
        <v>1009</v>
      </c>
      <c r="Y556" s="43"/>
      <c r="Z556" s="43"/>
      <c r="AA556" s="43"/>
      <c r="AB556" s="43"/>
    </row>
    <row r="557" spans="1:28" s="6" customFormat="1" x14ac:dyDescent="0.25">
      <c r="A557" s="5" t="s">
        <v>19</v>
      </c>
      <c r="B557" s="18" t="s">
        <v>576</v>
      </c>
      <c r="C557" s="19">
        <v>286001002636</v>
      </c>
      <c r="D557" s="18" t="s">
        <v>630</v>
      </c>
      <c r="E557" s="19">
        <v>286571000556</v>
      </c>
      <c r="F557" s="18" t="s">
        <v>291</v>
      </c>
      <c r="G557" s="35" t="s">
        <v>23</v>
      </c>
      <c r="H557" s="35">
        <f>VLOOKUP(E557,[1]Hoja1!$D:$F,3,FALSE)</f>
        <v>8</v>
      </c>
      <c r="I557" s="35">
        <v>0</v>
      </c>
      <c r="J557" s="35">
        <v>8</v>
      </c>
      <c r="K557" s="21">
        <f>VLOOKUP(E557,[2]VICTIMAS!E:F,2,FALSE)</f>
        <v>4</v>
      </c>
      <c r="L557" s="35">
        <v>0</v>
      </c>
      <c r="M557" s="35">
        <v>0</v>
      </c>
      <c r="N557" s="21">
        <v>0</v>
      </c>
      <c r="O557" s="21">
        <f t="shared" si="26"/>
        <v>4</v>
      </c>
      <c r="P557" s="21">
        <f>VLOOKUP(E557,'[2]xxxx edad'!C:D,2,FALSE)</f>
        <v>4</v>
      </c>
      <c r="Q557" s="21">
        <f>VLOOKUP(E557,'[2]xxxx edad'!C:E,3,FALSE)</f>
        <v>4</v>
      </c>
      <c r="R557" s="21">
        <f>VLOOKUP(E557,'[2]xxxx edad'!C:F,4,FALSE)</f>
        <v>0</v>
      </c>
      <c r="S557" s="35">
        <f t="shared" si="28"/>
        <v>0</v>
      </c>
      <c r="T557" s="35">
        <v>0</v>
      </c>
      <c r="U557" s="35">
        <v>8</v>
      </c>
      <c r="V557" s="36">
        <v>0</v>
      </c>
      <c r="W557" s="37">
        <v>1</v>
      </c>
      <c r="X557" s="43" t="s">
        <v>1009</v>
      </c>
      <c r="Y557" s="43"/>
      <c r="Z557" s="43"/>
      <c r="AA557" s="43"/>
      <c r="AB557" s="43"/>
    </row>
    <row r="558" spans="1:28" s="6" customFormat="1" x14ac:dyDescent="0.25">
      <c r="A558" s="5" t="s">
        <v>19</v>
      </c>
      <c r="B558" s="18" t="s">
        <v>576</v>
      </c>
      <c r="C558" s="19">
        <v>286001002695</v>
      </c>
      <c r="D558" s="18" t="s">
        <v>641</v>
      </c>
      <c r="E558" s="19">
        <v>286001001443</v>
      </c>
      <c r="F558" s="18" t="s">
        <v>84</v>
      </c>
      <c r="G558" s="35" t="s">
        <v>23</v>
      </c>
      <c r="H558" s="35">
        <f>VLOOKUP(E558,[1]Hoja1!$D:$F,3,FALSE)</f>
        <v>14</v>
      </c>
      <c r="I558" s="35">
        <v>0</v>
      </c>
      <c r="J558" s="35">
        <v>14</v>
      </c>
      <c r="K558" s="21">
        <f>VLOOKUP(E558,[2]VICTIMAS!E:F,2,FALSE)</f>
        <v>3</v>
      </c>
      <c r="L558" s="35">
        <v>0</v>
      </c>
      <c r="M558" s="35">
        <v>0</v>
      </c>
      <c r="N558" s="21">
        <v>0</v>
      </c>
      <c r="O558" s="21">
        <f t="shared" si="26"/>
        <v>11</v>
      </c>
      <c r="P558" s="21">
        <f>VLOOKUP(E558,'[2]xxxx edad'!C:D,2,FALSE)</f>
        <v>4</v>
      </c>
      <c r="Q558" s="21">
        <v>10</v>
      </c>
      <c r="R558" s="21">
        <v>0</v>
      </c>
      <c r="S558" s="35">
        <f t="shared" si="28"/>
        <v>0</v>
      </c>
      <c r="T558" s="35">
        <v>0</v>
      </c>
      <c r="U558" s="35">
        <v>14</v>
      </c>
      <c r="V558" s="36">
        <v>0</v>
      </c>
      <c r="W558" s="37">
        <v>1</v>
      </c>
      <c r="X558" s="43"/>
      <c r="Y558" s="43" t="s">
        <v>1009</v>
      </c>
      <c r="Z558" s="43"/>
      <c r="AA558" s="43"/>
      <c r="AB558" s="43"/>
    </row>
    <row r="559" spans="1:28" s="6" customFormat="1" x14ac:dyDescent="0.25">
      <c r="A559" s="5" t="s">
        <v>19</v>
      </c>
      <c r="B559" s="18" t="s">
        <v>576</v>
      </c>
      <c r="C559" s="19">
        <v>286001002695</v>
      </c>
      <c r="D559" s="18" t="s">
        <v>641</v>
      </c>
      <c r="E559" s="19">
        <v>286001001745</v>
      </c>
      <c r="F559" s="18" t="s">
        <v>85</v>
      </c>
      <c r="G559" s="35" t="s">
        <v>23</v>
      </c>
      <c r="H559" s="35">
        <f>VLOOKUP(E559,[1]Hoja1!$D:$F,3,FALSE)</f>
        <v>12</v>
      </c>
      <c r="I559" s="35">
        <v>0</v>
      </c>
      <c r="J559" s="35">
        <v>12</v>
      </c>
      <c r="K559" s="21">
        <v>0</v>
      </c>
      <c r="L559" s="35">
        <v>0</v>
      </c>
      <c r="M559" s="35">
        <v>0</v>
      </c>
      <c r="N559" s="21">
        <v>0</v>
      </c>
      <c r="O559" s="21">
        <f t="shared" si="26"/>
        <v>12</v>
      </c>
      <c r="P559" s="21">
        <f>VLOOKUP(E559,'[2]xxxx edad'!C:D,2,FALSE)</f>
        <v>3</v>
      </c>
      <c r="Q559" s="21">
        <v>9</v>
      </c>
      <c r="R559" s="21">
        <v>0</v>
      </c>
      <c r="S559" s="35">
        <f t="shared" si="28"/>
        <v>0</v>
      </c>
      <c r="T559" s="35">
        <v>0</v>
      </c>
      <c r="U559" s="35">
        <v>12</v>
      </c>
      <c r="V559" s="36">
        <v>0</v>
      </c>
      <c r="W559" s="37">
        <v>1</v>
      </c>
      <c r="X559" s="43"/>
      <c r="Y559" s="43" t="s">
        <v>1009</v>
      </c>
      <c r="Z559" s="43"/>
      <c r="AA559" s="43"/>
      <c r="AB559" s="43"/>
    </row>
    <row r="560" spans="1:28" s="6" customFormat="1" x14ac:dyDescent="0.25">
      <c r="A560" s="5" t="s">
        <v>19</v>
      </c>
      <c r="B560" s="18" t="s">
        <v>576</v>
      </c>
      <c r="C560" s="19">
        <v>286001002695</v>
      </c>
      <c r="D560" s="18" t="s">
        <v>641</v>
      </c>
      <c r="E560" s="19">
        <v>286001002539</v>
      </c>
      <c r="F560" s="18" t="s">
        <v>134</v>
      </c>
      <c r="G560" s="35" t="s">
        <v>23</v>
      </c>
      <c r="H560" s="35">
        <f>VLOOKUP(E560,[1]Hoja1!$D:$F,3,FALSE)</f>
        <v>10</v>
      </c>
      <c r="I560" s="35">
        <v>0</v>
      </c>
      <c r="J560" s="35">
        <v>10</v>
      </c>
      <c r="K560" s="21">
        <v>0</v>
      </c>
      <c r="L560" s="35">
        <f>VLOOKUP(E560,[2]INDIGENAS!E:F,2,FALSE)</f>
        <v>1</v>
      </c>
      <c r="M560" s="35">
        <v>0</v>
      </c>
      <c r="N560" s="21">
        <v>0</v>
      </c>
      <c r="O560" s="21">
        <f t="shared" si="26"/>
        <v>9</v>
      </c>
      <c r="P560" s="21">
        <f>VLOOKUP(E560,'[2]xxxx edad'!C:D,2,FALSE)</f>
        <v>1</v>
      </c>
      <c r="Q560" s="21">
        <v>9</v>
      </c>
      <c r="R560" s="21">
        <v>0</v>
      </c>
      <c r="S560" s="35">
        <f t="shared" si="28"/>
        <v>0</v>
      </c>
      <c r="T560" s="35">
        <v>0</v>
      </c>
      <c r="U560" s="35">
        <v>10</v>
      </c>
      <c r="V560" s="36">
        <v>0</v>
      </c>
      <c r="W560" s="37">
        <v>1</v>
      </c>
      <c r="X560" s="43" t="s">
        <v>1009</v>
      </c>
      <c r="Y560" s="43"/>
      <c r="Z560" s="43"/>
      <c r="AA560" s="43"/>
      <c r="AB560" s="43"/>
    </row>
    <row r="561" spans="1:28" s="6" customFormat="1" x14ac:dyDescent="0.25">
      <c r="A561" s="5" t="s">
        <v>19</v>
      </c>
      <c r="B561" s="18" t="s">
        <v>576</v>
      </c>
      <c r="C561" s="19">
        <v>286001002695</v>
      </c>
      <c r="D561" s="18" t="s">
        <v>641</v>
      </c>
      <c r="E561" s="19">
        <v>286001002687</v>
      </c>
      <c r="F561" s="18" t="s">
        <v>642</v>
      </c>
      <c r="G561" s="35" t="s">
        <v>23</v>
      </c>
      <c r="H561" s="35">
        <f>VLOOKUP(E561,[1]Hoja1!$D:$F,3,FALSE)</f>
        <v>6</v>
      </c>
      <c r="I561" s="35">
        <v>0</v>
      </c>
      <c r="J561" s="35">
        <v>6</v>
      </c>
      <c r="K561" s="21">
        <v>0</v>
      </c>
      <c r="L561" s="35">
        <v>0</v>
      </c>
      <c r="M561" s="35">
        <v>0</v>
      </c>
      <c r="N561" s="21">
        <v>0</v>
      </c>
      <c r="O561" s="21">
        <f t="shared" si="26"/>
        <v>6</v>
      </c>
      <c r="P561" s="21">
        <f>VLOOKUP(E561,'[2]xxxx edad'!C:D,2,FALSE)</f>
        <v>3</v>
      </c>
      <c r="Q561" s="21">
        <f>VLOOKUP(E561,'[2]xxxx edad'!C:E,3,FALSE)</f>
        <v>3</v>
      </c>
      <c r="R561" s="21">
        <f>VLOOKUP(E561,'[2]xxxx edad'!C:F,4,FALSE)</f>
        <v>0</v>
      </c>
      <c r="S561" s="35">
        <f t="shared" si="28"/>
        <v>0</v>
      </c>
      <c r="T561" s="35">
        <v>0</v>
      </c>
      <c r="U561" s="35">
        <v>6</v>
      </c>
      <c r="V561" s="36">
        <v>0</v>
      </c>
      <c r="W561" s="37">
        <v>1</v>
      </c>
      <c r="X561" s="43" t="s">
        <v>1009</v>
      </c>
      <c r="Y561" s="43"/>
      <c r="Z561" s="43"/>
      <c r="AA561" s="43"/>
      <c r="AB561" s="43"/>
    </row>
    <row r="562" spans="1:28" s="6" customFormat="1" x14ac:dyDescent="0.25">
      <c r="A562" s="5" t="s">
        <v>19</v>
      </c>
      <c r="B562" s="18" t="s">
        <v>576</v>
      </c>
      <c r="C562" s="19">
        <v>286001002695</v>
      </c>
      <c r="D562" s="18" t="s">
        <v>641</v>
      </c>
      <c r="E562" s="19">
        <v>286001002695</v>
      </c>
      <c r="F562" s="18" t="s">
        <v>643</v>
      </c>
      <c r="G562" s="35" t="s">
        <v>23</v>
      </c>
      <c r="H562" s="35">
        <f>VLOOKUP(E562,[1]Hoja1!$D:$F,3,FALSE)</f>
        <v>164</v>
      </c>
      <c r="I562" s="35">
        <f>VLOOKUP(E562,[1]Hoja2!$D:$F,3,FALSE)</f>
        <v>164</v>
      </c>
      <c r="J562" s="35">
        <v>164</v>
      </c>
      <c r="K562" s="21">
        <f>VLOOKUP(E562,[2]VICTIMAS!E:F,2,FALSE)</f>
        <v>22</v>
      </c>
      <c r="L562" s="35">
        <f>VLOOKUP(E562,[2]INDIGENAS!E:F,2,FALSE)</f>
        <v>2</v>
      </c>
      <c r="M562" s="35">
        <f>VLOOKUP(E562,[2]DISCAPACIDAD!E:F,2,FALSE)</f>
        <v>2</v>
      </c>
      <c r="N562" s="21">
        <v>0</v>
      </c>
      <c r="O562" s="21">
        <f t="shared" si="26"/>
        <v>138</v>
      </c>
      <c r="P562" s="21">
        <f>VLOOKUP(E562,'[2]xxxx edad'!C:D,2,FALSE)</f>
        <v>21</v>
      </c>
      <c r="Q562" s="21">
        <v>143</v>
      </c>
      <c r="R562" s="21">
        <v>0</v>
      </c>
      <c r="S562" s="35">
        <f t="shared" si="28"/>
        <v>164</v>
      </c>
      <c r="T562" s="35">
        <v>0</v>
      </c>
      <c r="U562" s="35">
        <v>0</v>
      </c>
      <c r="V562" s="36">
        <v>0</v>
      </c>
      <c r="W562" s="37">
        <v>3</v>
      </c>
      <c r="X562" s="43"/>
      <c r="Y562" s="43"/>
      <c r="Z562" s="43"/>
      <c r="AA562" s="43" t="s">
        <v>1009</v>
      </c>
      <c r="AB562" s="43"/>
    </row>
    <row r="563" spans="1:28" s="6" customFormat="1" x14ac:dyDescent="0.25">
      <c r="A563" s="5" t="s">
        <v>19</v>
      </c>
      <c r="B563" s="18" t="s">
        <v>576</v>
      </c>
      <c r="C563" s="19">
        <v>286001002695</v>
      </c>
      <c r="D563" s="18" t="s">
        <v>641</v>
      </c>
      <c r="E563" s="19">
        <v>286001002709</v>
      </c>
      <c r="F563" s="18" t="s">
        <v>559</v>
      </c>
      <c r="G563" s="35" t="s">
        <v>23</v>
      </c>
      <c r="H563" s="35">
        <f>VLOOKUP(E563,[1]Hoja1!$D:$F,3,FALSE)</f>
        <v>7</v>
      </c>
      <c r="I563" s="35">
        <v>0</v>
      </c>
      <c r="J563" s="35">
        <v>7</v>
      </c>
      <c r="K563" s="21">
        <f>VLOOKUP(E563,[2]VICTIMAS!E:F,2,FALSE)</f>
        <v>1</v>
      </c>
      <c r="L563" s="35">
        <v>0</v>
      </c>
      <c r="M563" s="35">
        <v>0</v>
      </c>
      <c r="N563" s="21">
        <v>0</v>
      </c>
      <c r="O563" s="21">
        <f t="shared" si="26"/>
        <v>6</v>
      </c>
      <c r="P563" s="21">
        <f>VLOOKUP(E563,'[2]xxxx edad'!C:D,2,FALSE)</f>
        <v>1</v>
      </c>
      <c r="Q563" s="21">
        <v>6</v>
      </c>
      <c r="R563" s="21">
        <v>0</v>
      </c>
      <c r="S563" s="35">
        <f t="shared" ref="S563:S594" si="29">I563</f>
        <v>0</v>
      </c>
      <c r="T563" s="35">
        <v>0</v>
      </c>
      <c r="U563" s="35">
        <v>7</v>
      </c>
      <c r="V563" s="36">
        <v>0</v>
      </c>
      <c r="W563" s="37">
        <v>1</v>
      </c>
      <c r="X563" s="43" t="s">
        <v>1009</v>
      </c>
      <c r="Y563" s="43"/>
      <c r="Z563" s="43"/>
      <c r="AA563" s="43"/>
      <c r="AB563" s="43"/>
    </row>
    <row r="564" spans="1:28" s="6" customFormat="1" x14ac:dyDescent="0.25">
      <c r="A564" s="5" t="s">
        <v>19</v>
      </c>
      <c r="B564" s="18" t="s">
        <v>576</v>
      </c>
      <c r="C564" s="19">
        <v>286001002695</v>
      </c>
      <c r="D564" s="18" t="s">
        <v>641</v>
      </c>
      <c r="E564" s="19">
        <v>286001002962</v>
      </c>
      <c r="F564" s="18" t="s">
        <v>644</v>
      </c>
      <c r="G564" s="35" t="s">
        <v>23</v>
      </c>
      <c r="H564" s="35">
        <f>VLOOKUP(E564,[1]Hoja1!$D:$F,3,FALSE)</f>
        <v>6</v>
      </c>
      <c r="I564" s="35">
        <v>0</v>
      </c>
      <c r="J564" s="35">
        <v>6</v>
      </c>
      <c r="K564" s="21">
        <v>0</v>
      </c>
      <c r="L564" s="35">
        <v>0</v>
      </c>
      <c r="M564" s="35">
        <v>0</v>
      </c>
      <c r="N564" s="21">
        <v>0</v>
      </c>
      <c r="O564" s="21">
        <f t="shared" si="26"/>
        <v>6</v>
      </c>
      <c r="P564" s="21">
        <f>VLOOKUP(E564,'[2]xxxx edad'!C:D,2,FALSE)</f>
        <v>1</v>
      </c>
      <c r="Q564" s="21">
        <v>5</v>
      </c>
      <c r="R564" s="21">
        <v>0</v>
      </c>
      <c r="S564" s="35">
        <f t="shared" si="29"/>
        <v>0</v>
      </c>
      <c r="T564" s="35">
        <v>0</v>
      </c>
      <c r="U564" s="35">
        <v>6</v>
      </c>
      <c r="V564" s="36">
        <v>0</v>
      </c>
      <c r="W564" s="37">
        <v>1</v>
      </c>
      <c r="X564" s="43" t="s">
        <v>1009</v>
      </c>
      <c r="Y564" s="43"/>
      <c r="Z564" s="43"/>
      <c r="AA564" s="43"/>
      <c r="AB564" s="43"/>
    </row>
    <row r="565" spans="1:28" s="6" customFormat="1" x14ac:dyDescent="0.25">
      <c r="A565" s="5" t="s">
        <v>19</v>
      </c>
      <c r="B565" s="18" t="s">
        <v>576</v>
      </c>
      <c r="C565" s="19">
        <v>286001002695</v>
      </c>
      <c r="D565" s="18" t="s">
        <v>641</v>
      </c>
      <c r="E565" s="19">
        <v>286001003039</v>
      </c>
      <c r="F565" s="18" t="s">
        <v>395</v>
      </c>
      <c r="G565" s="35" t="s">
        <v>23</v>
      </c>
      <c r="H565" s="35">
        <f>VLOOKUP(E565,[1]Hoja1!$D:$F,3,FALSE)</f>
        <v>19</v>
      </c>
      <c r="I565" s="35">
        <v>0</v>
      </c>
      <c r="J565" s="35">
        <v>19</v>
      </c>
      <c r="K565" s="21">
        <f>VLOOKUP(E565,[2]VICTIMAS!E:F,2,FALSE)</f>
        <v>1</v>
      </c>
      <c r="L565" s="35">
        <v>0</v>
      </c>
      <c r="M565" s="35">
        <v>0</v>
      </c>
      <c r="N565" s="21">
        <v>0</v>
      </c>
      <c r="O565" s="21">
        <f t="shared" si="26"/>
        <v>18</v>
      </c>
      <c r="P565" s="21">
        <f>VLOOKUP(E565,'[2]xxxx edad'!C:D,2,FALSE)</f>
        <v>8</v>
      </c>
      <c r="Q565" s="21">
        <v>11</v>
      </c>
      <c r="R565" s="21">
        <v>0</v>
      </c>
      <c r="S565" s="35">
        <f t="shared" si="29"/>
        <v>0</v>
      </c>
      <c r="T565" s="35">
        <v>0</v>
      </c>
      <c r="U565" s="35">
        <v>19</v>
      </c>
      <c r="V565" s="36">
        <v>0</v>
      </c>
      <c r="W565" s="37">
        <v>1</v>
      </c>
      <c r="X565" s="43"/>
      <c r="Y565" s="43" t="s">
        <v>1009</v>
      </c>
      <c r="Z565" s="43"/>
      <c r="AA565" s="43"/>
      <c r="AB565" s="43"/>
    </row>
    <row r="566" spans="1:28" s="6" customFormat="1" x14ac:dyDescent="0.25">
      <c r="A566" s="5" t="s">
        <v>19</v>
      </c>
      <c r="B566" s="18" t="s">
        <v>576</v>
      </c>
      <c r="C566" s="19">
        <v>286001002695</v>
      </c>
      <c r="D566" s="18" t="s">
        <v>641</v>
      </c>
      <c r="E566" s="19">
        <v>286001003055</v>
      </c>
      <c r="F566" s="18" t="s">
        <v>645</v>
      </c>
      <c r="G566" s="35" t="s">
        <v>23</v>
      </c>
      <c r="H566" s="35">
        <f>VLOOKUP(E566,[1]Hoja1!$D:$F,3,FALSE)</f>
        <v>7</v>
      </c>
      <c r="I566" s="35">
        <v>0</v>
      </c>
      <c r="J566" s="35">
        <v>7</v>
      </c>
      <c r="K566" s="21">
        <v>0</v>
      </c>
      <c r="L566" s="35">
        <v>0</v>
      </c>
      <c r="M566" s="35">
        <v>0</v>
      </c>
      <c r="N566" s="21">
        <v>0</v>
      </c>
      <c r="O566" s="21">
        <f t="shared" si="26"/>
        <v>7</v>
      </c>
      <c r="P566" s="21">
        <f>VLOOKUP(E566,'[2]xxxx edad'!C:D,2,FALSE)</f>
        <v>2</v>
      </c>
      <c r="Q566" s="21">
        <v>5</v>
      </c>
      <c r="R566" s="21">
        <v>0</v>
      </c>
      <c r="S566" s="35">
        <f t="shared" si="29"/>
        <v>0</v>
      </c>
      <c r="T566" s="35">
        <v>0</v>
      </c>
      <c r="U566" s="35">
        <v>7</v>
      </c>
      <c r="V566" s="36">
        <v>0</v>
      </c>
      <c r="W566" s="37">
        <v>1</v>
      </c>
      <c r="X566" s="43" t="s">
        <v>1009</v>
      </c>
      <c r="Y566" s="43"/>
      <c r="Z566" s="43"/>
      <c r="AA566" s="43"/>
      <c r="AB566" s="43"/>
    </row>
    <row r="567" spans="1:28" s="6" customFormat="1" x14ac:dyDescent="0.25">
      <c r="A567" s="5" t="s">
        <v>19</v>
      </c>
      <c r="B567" s="18" t="s">
        <v>576</v>
      </c>
      <c r="C567" s="19">
        <v>286001002695</v>
      </c>
      <c r="D567" s="18" t="s">
        <v>641</v>
      </c>
      <c r="E567" s="19">
        <v>286001003080</v>
      </c>
      <c r="F567" s="18" t="s">
        <v>646</v>
      </c>
      <c r="G567" s="35" t="s">
        <v>23</v>
      </c>
      <c r="H567" s="35">
        <f>VLOOKUP(E567,[1]Hoja1!$D:$F,3,FALSE)</f>
        <v>8</v>
      </c>
      <c r="I567" s="35">
        <v>0</v>
      </c>
      <c r="J567" s="35">
        <v>8</v>
      </c>
      <c r="K567" s="21">
        <v>0</v>
      </c>
      <c r="L567" s="35">
        <v>0</v>
      </c>
      <c r="M567" s="35">
        <v>0</v>
      </c>
      <c r="N567" s="21">
        <v>0</v>
      </c>
      <c r="O567" s="21">
        <f t="shared" si="26"/>
        <v>8</v>
      </c>
      <c r="P567" s="21">
        <f>VLOOKUP(E567,'[2]xxxx edad'!C:D,2,FALSE)</f>
        <v>4</v>
      </c>
      <c r="Q567" s="21">
        <v>4</v>
      </c>
      <c r="R567" s="21">
        <v>0</v>
      </c>
      <c r="S567" s="35">
        <f t="shared" si="29"/>
        <v>0</v>
      </c>
      <c r="T567" s="35">
        <v>0</v>
      </c>
      <c r="U567" s="35">
        <v>8</v>
      </c>
      <c r="V567" s="36">
        <v>0</v>
      </c>
      <c r="W567" s="37">
        <v>1</v>
      </c>
      <c r="X567" s="43" t="s">
        <v>1009</v>
      </c>
      <c r="Y567" s="43"/>
      <c r="Z567" s="43"/>
      <c r="AA567" s="43"/>
      <c r="AB567" s="43"/>
    </row>
    <row r="568" spans="1:28" s="6" customFormat="1" x14ac:dyDescent="0.25">
      <c r="A568" s="5" t="s">
        <v>19</v>
      </c>
      <c r="B568" s="18" t="s">
        <v>576</v>
      </c>
      <c r="C568" s="19">
        <v>286001002695</v>
      </c>
      <c r="D568" s="18" t="s">
        <v>641</v>
      </c>
      <c r="E568" s="19">
        <v>286571000025</v>
      </c>
      <c r="F568" s="18" t="s">
        <v>647</v>
      </c>
      <c r="G568" s="35" t="s">
        <v>23</v>
      </c>
      <c r="H568" s="35">
        <f>VLOOKUP(E568,[1]Hoja1!$D:$F,3,FALSE)</f>
        <v>25</v>
      </c>
      <c r="I568" s="35">
        <v>0</v>
      </c>
      <c r="J568" s="35">
        <v>13</v>
      </c>
      <c r="K568" s="21">
        <v>0</v>
      </c>
      <c r="L568" s="35">
        <v>0</v>
      </c>
      <c r="M568" s="35">
        <v>0</v>
      </c>
      <c r="N568" s="21">
        <v>0</v>
      </c>
      <c r="O568" s="21">
        <f t="shared" si="26"/>
        <v>13</v>
      </c>
      <c r="P568" s="21">
        <f>VLOOKUP(E568,'[2]xxxx edad'!C:D,2,FALSE)</f>
        <v>5</v>
      </c>
      <c r="Q568" s="21">
        <v>8</v>
      </c>
      <c r="R568" s="21">
        <v>0</v>
      </c>
      <c r="S568" s="35">
        <f t="shared" si="29"/>
        <v>0</v>
      </c>
      <c r="T568" s="35">
        <v>0</v>
      </c>
      <c r="U568" s="35">
        <v>13</v>
      </c>
      <c r="V568" s="36">
        <v>0</v>
      </c>
      <c r="W568" s="37">
        <v>1</v>
      </c>
      <c r="X568" s="43"/>
      <c r="Y568" s="43" t="s">
        <v>1009</v>
      </c>
      <c r="Z568" s="43"/>
      <c r="AA568" s="43"/>
      <c r="AB568" s="43"/>
    </row>
    <row r="569" spans="1:28" s="6" customFormat="1" x14ac:dyDescent="0.25">
      <c r="A569" s="5" t="s">
        <v>19</v>
      </c>
      <c r="B569" s="18" t="s">
        <v>576</v>
      </c>
      <c r="C569" s="19">
        <v>286001002695</v>
      </c>
      <c r="D569" s="18" t="s">
        <v>641</v>
      </c>
      <c r="E569" s="19">
        <v>286571000262</v>
      </c>
      <c r="F569" s="18" t="s">
        <v>648</v>
      </c>
      <c r="G569" s="35" t="s">
        <v>23</v>
      </c>
      <c r="H569" s="35">
        <f>VLOOKUP(E569,[1]Hoja1!$D:$F,3,FALSE)</f>
        <v>9</v>
      </c>
      <c r="I569" s="35">
        <v>0</v>
      </c>
      <c r="J569" s="35">
        <v>9</v>
      </c>
      <c r="K569" s="21">
        <f>VLOOKUP(E569,[2]VICTIMAS!E:F,2,FALSE)</f>
        <v>1</v>
      </c>
      <c r="L569" s="35">
        <v>0</v>
      </c>
      <c r="M569" s="35">
        <v>0</v>
      </c>
      <c r="N569" s="21">
        <v>0</v>
      </c>
      <c r="O569" s="21">
        <f t="shared" si="26"/>
        <v>8</v>
      </c>
      <c r="P569" s="21">
        <f>VLOOKUP(E569,'[2]xxxx edad'!C:D,2,FALSE)</f>
        <v>2</v>
      </c>
      <c r="Q569" s="21">
        <v>7</v>
      </c>
      <c r="R569" s="21">
        <v>0</v>
      </c>
      <c r="S569" s="35">
        <f t="shared" si="29"/>
        <v>0</v>
      </c>
      <c r="T569" s="35">
        <v>0</v>
      </c>
      <c r="U569" s="35">
        <v>9</v>
      </c>
      <c r="V569" s="36">
        <v>0</v>
      </c>
      <c r="W569" s="37">
        <v>1</v>
      </c>
      <c r="X569" s="43" t="s">
        <v>1009</v>
      </c>
      <c r="Y569" s="43"/>
      <c r="Z569" s="43"/>
      <c r="AA569" s="43"/>
      <c r="AB569" s="43"/>
    </row>
    <row r="570" spans="1:28" s="6" customFormat="1" x14ac:dyDescent="0.25">
      <c r="A570" s="5" t="s">
        <v>19</v>
      </c>
      <c r="B570" s="18" t="s">
        <v>576</v>
      </c>
      <c r="C570" s="19">
        <v>286001002695</v>
      </c>
      <c r="D570" s="18" t="s">
        <v>641</v>
      </c>
      <c r="E570" s="19">
        <v>286571000335</v>
      </c>
      <c r="F570" s="18" t="s">
        <v>649</v>
      </c>
      <c r="G570" s="35" t="s">
        <v>23</v>
      </c>
      <c r="H570" s="35">
        <f>VLOOKUP(E570,[1]Hoja1!$D:$F,3,FALSE)</f>
        <v>14</v>
      </c>
      <c r="I570" s="35">
        <v>0</v>
      </c>
      <c r="J570" s="35">
        <v>14</v>
      </c>
      <c r="K570" s="21">
        <v>0</v>
      </c>
      <c r="L570" s="35">
        <v>0</v>
      </c>
      <c r="M570" s="35">
        <v>0</v>
      </c>
      <c r="N570" s="21">
        <v>0</v>
      </c>
      <c r="O570" s="21">
        <f t="shared" si="26"/>
        <v>14</v>
      </c>
      <c r="P570" s="21">
        <f>VLOOKUP(E570,'[2]xxxx edad'!C:D,2,FALSE)</f>
        <v>4</v>
      </c>
      <c r="Q570" s="21">
        <v>10</v>
      </c>
      <c r="R570" s="21">
        <v>0</v>
      </c>
      <c r="S570" s="35">
        <f t="shared" si="29"/>
        <v>0</v>
      </c>
      <c r="T570" s="35">
        <v>0</v>
      </c>
      <c r="U570" s="35">
        <v>14</v>
      </c>
      <c r="V570" s="36">
        <v>0</v>
      </c>
      <c r="W570" s="37">
        <v>1</v>
      </c>
      <c r="X570" s="43"/>
      <c r="Y570" s="43" t="s">
        <v>1009</v>
      </c>
      <c r="Z570" s="43"/>
      <c r="AA570" s="43"/>
      <c r="AB570" s="43"/>
    </row>
    <row r="571" spans="1:28" s="6" customFormat="1" x14ac:dyDescent="0.25">
      <c r="A571" s="5" t="s">
        <v>19</v>
      </c>
      <c r="B571" s="18" t="s">
        <v>576</v>
      </c>
      <c r="C571" s="19">
        <v>286001002695</v>
      </c>
      <c r="D571" s="18" t="s">
        <v>641</v>
      </c>
      <c r="E571" s="19">
        <v>286571004799</v>
      </c>
      <c r="F571" s="18" t="s">
        <v>439</v>
      </c>
      <c r="G571" s="35" t="s">
        <v>23</v>
      </c>
      <c r="H571" s="35">
        <f>VLOOKUP(E571,[1]Hoja1!$D:$F,3,FALSE)</f>
        <v>16</v>
      </c>
      <c r="I571" s="35">
        <v>0</v>
      </c>
      <c r="J571" s="35">
        <v>16</v>
      </c>
      <c r="K571" s="21">
        <v>0</v>
      </c>
      <c r="L571" s="35">
        <v>0</v>
      </c>
      <c r="M571" s="35">
        <v>0</v>
      </c>
      <c r="N571" s="21">
        <v>0</v>
      </c>
      <c r="O571" s="21">
        <f t="shared" si="26"/>
        <v>16</v>
      </c>
      <c r="P571" s="21">
        <f>VLOOKUP(E571,'[2]xxxx edad'!C:D,2,FALSE)</f>
        <v>7</v>
      </c>
      <c r="Q571" s="21">
        <v>9</v>
      </c>
      <c r="R571" s="21">
        <v>0</v>
      </c>
      <c r="S571" s="35">
        <f t="shared" si="29"/>
        <v>0</v>
      </c>
      <c r="T571" s="35">
        <v>0</v>
      </c>
      <c r="U571" s="35">
        <v>16</v>
      </c>
      <c r="V571" s="36">
        <v>0</v>
      </c>
      <c r="W571" s="37">
        <v>1</v>
      </c>
      <c r="X571" s="43"/>
      <c r="Y571" s="43" t="s">
        <v>1009</v>
      </c>
      <c r="Z571" s="43"/>
      <c r="AA571" s="43"/>
      <c r="AB571" s="43"/>
    </row>
    <row r="572" spans="1:28" s="6" customFormat="1" x14ac:dyDescent="0.25">
      <c r="A572" s="5" t="s">
        <v>19</v>
      </c>
      <c r="B572" s="18" t="s">
        <v>576</v>
      </c>
      <c r="C572" s="19">
        <v>286001002865</v>
      </c>
      <c r="D572" s="18" t="s">
        <v>650</v>
      </c>
      <c r="E572" s="19">
        <v>286001001711</v>
      </c>
      <c r="F572" s="18" t="s">
        <v>651</v>
      </c>
      <c r="G572" s="35" t="s">
        <v>23</v>
      </c>
      <c r="H572" s="35">
        <f>VLOOKUP(E572,[1]Hoja1!$D:$F,3,FALSE)</f>
        <v>97</v>
      </c>
      <c r="I572" s="35">
        <v>0</v>
      </c>
      <c r="J572" s="35">
        <v>97</v>
      </c>
      <c r="K572" s="21">
        <f>VLOOKUP(E572,[2]VICTIMAS!E:F,2,FALSE)</f>
        <v>24</v>
      </c>
      <c r="L572" s="35">
        <f>VLOOKUP(E572,[2]INDIGENAS!E:F,2,FALSE)</f>
        <v>1</v>
      </c>
      <c r="M572" s="35">
        <v>0</v>
      </c>
      <c r="N572" s="21">
        <v>0</v>
      </c>
      <c r="O572" s="21">
        <f t="shared" si="26"/>
        <v>72</v>
      </c>
      <c r="P572" s="21">
        <v>27</v>
      </c>
      <c r="Q572" s="21">
        <v>70</v>
      </c>
      <c r="R572" s="21">
        <v>0</v>
      </c>
      <c r="S572" s="35">
        <f t="shared" si="29"/>
        <v>0</v>
      </c>
      <c r="T572" s="35">
        <v>0</v>
      </c>
      <c r="U572" s="35">
        <v>97</v>
      </c>
      <c r="V572" s="36">
        <v>0</v>
      </c>
      <c r="W572" s="37">
        <v>2</v>
      </c>
      <c r="X572" s="43"/>
      <c r="Y572" s="43"/>
      <c r="Z572" s="43" t="s">
        <v>1009</v>
      </c>
      <c r="AA572" s="43"/>
      <c r="AB572" s="43"/>
    </row>
    <row r="573" spans="1:28" s="6" customFormat="1" x14ac:dyDescent="0.25">
      <c r="A573" s="5" t="s">
        <v>19</v>
      </c>
      <c r="B573" s="18" t="s">
        <v>576</v>
      </c>
      <c r="C573" s="19">
        <v>286001002865</v>
      </c>
      <c r="D573" s="18" t="s">
        <v>650</v>
      </c>
      <c r="E573" s="19">
        <v>286001002865</v>
      </c>
      <c r="F573" s="18" t="s">
        <v>652</v>
      </c>
      <c r="G573" s="35" t="s">
        <v>23</v>
      </c>
      <c r="H573" s="35">
        <f>VLOOKUP(E573,[1]Hoja1!$D:$F,3,FALSE)</f>
        <v>24</v>
      </c>
      <c r="I573" s="35">
        <v>0</v>
      </c>
      <c r="J573" s="35">
        <v>23</v>
      </c>
      <c r="K573" s="21">
        <f>VLOOKUP(E573,[2]VICTIMAS!E:F,2,FALSE)</f>
        <v>5</v>
      </c>
      <c r="L573" s="35">
        <f>VLOOKUP(E573,[2]INDIGENAS!E:F,2,FALSE)</f>
        <v>1</v>
      </c>
      <c r="M573" s="35">
        <v>0</v>
      </c>
      <c r="N573" s="21">
        <v>0</v>
      </c>
      <c r="O573" s="21">
        <f t="shared" si="26"/>
        <v>17</v>
      </c>
      <c r="P573" s="21">
        <f>VLOOKUP(E573,'[2]xxxx edad'!C:D,2,FALSE)</f>
        <v>2</v>
      </c>
      <c r="Q573" s="21">
        <f>VLOOKUP(E573,'[2]xxxx edad'!C:E,3,FALSE)</f>
        <v>16</v>
      </c>
      <c r="R573" s="21">
        <f>VLOOKUP(E573,'[2]xxxx edad'!C:F,4,FALSE)</f>
        <v>5</v>
      </c>
      <c r="S573" s="35">
        <f t="shared" si="29"/>
        <v>0</v>
      </c>
      <c r="T573" s="35">
        <v>0</v>
      </c>
      <c r="U573" s="35">
        <v>23</v>
      </c>
      <c r="V573" s="36">
        <v>0</v>
      </c>
      <c r="W573" s="37">
        <v>1</v>
      </c>
      <c r="X573" s="43"/>
      <c r="Y573" s="43" t="s">
        <v>1009</v>
      </c>
      <c r="Z573" s="43"/>
      <c r="AA573" s="43"/>
      <c r="AB573" s="43"/>
    </row>
    <row r="574" spans="1:28" s="6" customFormat="1" x14ac:dyDescent="0.25">
      <c r="A574" s="5" t="s">
        <v>19</v>
      </c>
      <c r="B574" s="18" t="s">
        <v>576</v>
      </c>
      <c r="C574" s="19">
        <v>286001002865</v>
      </c>
      <c r="D574" s="18" t="s">
        <v>650</v>
      </c>
      <c r="E574" s="19">
        <v>286001003519</v>
      </c>
      <c r="F574" s="18" t="s">
        <v>653</v>
      </c>
      <c r="G574" s="35" t="s">
        <v>23</v>
      </c>
      <c r="H574" s="35">
        <f>VLOOKUP(E574,[1]Hoja1!$D:$F,3,FALSE)</f>
        <v>7</v>
      </c>
      <c r="I574" s="35">
        <v>0</v>
      </c>
      <c r="J574" s="35">
        <v>7</v>
      </c>
      <c r="K574" s="21">
        <v>0</v>
      </c>
      <c r="L574" s="35">
        <v>0</v>
      </c>
      <c r="M574" s="35">
        <v>0</v>
      </c>
      <c r="N574" s="21">
        <v>0</v>
      </c>
      <c r="O574" s="21">
        <f t="shared" si="26"/>
        <v>7</v>
      </c>
      <c r="P574" s="21">
        <f>VLOOKUP(E574,'[2]xxxx edad'!C:D,2,FALSE)</f>
        <v>5</v>
      </c>
      <c r="Q574" s="21">
        <f>VLOOKUP(E574,'[2]xxxx edad'!C:E,3,FALSE)</f>
        <v>2</v>
      </c>
      <c r="R574" s="21">
        <f>VLOOKUP(E574,'[2]xxxx edad'!C:F,4,FALSE)</f>
        <v>0</v>
      </c>
      <c r="S574" s="35">
        <f t="shared" si="29"/>
        <v>0</v>
      </c>
      <c r="T574" s="35">
        <v>0</v>
      </c>
      <c r="U574" s="35">
        <v>7</v>
      </c>
      <c r="V574" s="36">
        <v>0</v>
      </c>
      <c r="W574" s="37">
        <v>1</v>
      </c>
      <c r="X574" s="43" t="s">
        <v>1009</v>
      </c>
      <c r="Y574" s="43"/>
      <c r="Z574" s="43"/>
      <c r="AA574" s="43"/>
      <c r="AB574" s="43"/>
    </row>
    <row r="575" spans="1:28" s="6" customFormat="1" x14ac:dyDescent="0.25">
      <c r="A575" s="5" t="s">
        <v>19</v>
      </c>
      <c r="B575" s="18" t="s">
        <v>576</v>
      </c>
      <c r="C575" s="19">
        <v>286001002865</v>
      </c>
      <c r="D575" s="18" t="s">
        <v>650</v>
      </c>
      <c r="E575" s="19">
        <v>286571000068</v>
      </c>
      <c r="F575" s="18" t="s">
        <v>654</v>
      </c>
      <c r="G575" s="35" t="s">
        <v>23</v>
      </c>
      <c r="H575" s="35">
        <f>VLOOKUP(E575,[1]Hoja1!$D:$F,3,FALSE)</f>
        <v>13</v>
      </c>
      <c r="I575" s="35">
        <v>0</v>
      </c>
      <c r="J575" s="35">
        <v>13</v>
      </c>
      <c r="K575" s="21">
        <v>0</v>
      </c>
      <c r="L575" s="35">
        <v>0</v>
      </c>
      <c r="M575" s="35">
        <v>0</v>
      </c>
      <c r="N575" s="21">
        <v>0</v>
      </c>
      <c r="O575" s="21">
        <f t="shared" si="26"/>
        <v>13</v>
      </c>
      <c r="P575" s="21">
        <f>VLOOKUP(E575,'[2]xxxx edad'!C:D,2,FALSE)</f>
        <v>6</v>
      </c>
      <c r="Q575" s="21">
        <f>VLOOKUP(E575,'[2]xxxx edad'!C:E,3,FALSE)</f>
        <v>7</v>
      </c>
      <c r="R575" s="21">
        <f>VLOOKUP(E575,'[2]xxxx edad'!C:F,4,FALSE)</f>
        <v>0</v>
      </c>
      <c r="S575" s="35">
        <f t="shared" si="29"/>
        <v>0</v>
      </c>
      <c r="T575" s="35">
        <v>0</v>
      </c>
      <c r="U575" s="35">
        <v>13</v>
      </c>
      <c r="V575" s="36">
        <v>0</v>
      </c>
      <c r="W575" s="37">
        <v>1</v>
      </c>
      <c r="X575" s="43"/>
      <c r="Y575" s="43" t="s">
        <v>1009</v>
      </c>
      <c r="Z575" s="43"/>
      <c r="AA575" s="43"/>
      <c r="AB575" s="43"/>
    </row>
    <row r="576" spans="1:28" s="6" customFormat="1" x14ac:dyDescent="0.25">
      <c r="A576" s="5" t="s">
        <v>19</v>
      </c>
      <c r="B576" s="18" t="s">
        <v>576</v>
      </c>
      <c r="C576" s="19">
        <v>286001002865</v>
      </c>
      <c r="D576" s="18" t="s">
        <v>650</v>
      </c>
      <c r="E576" s="19">
        <v>286571000491</v>
      </c>
      <c r="F576" s="18" t="s">
        <v>655</v>
      </c>
      <c r="G576" s="35" t="s">
        <v>23</v>
      </c>
      <c r="H576" s="35">
        <f>VLOOKUP(E576,[1]Hoja1!$D:$F,3,FALSE)</f>
        <v>10</v>
      </c>
      <c r="I576" s="35">
        <v>0</v>
      </c>
      <c r="J576" s="35">
        <v>10</v>
      </c>
      <c r="K576" s="21">
        <v>0</v>
      </c>
      <c r="L576" s="35">
        <v>0</v>
      </c>
      <c r="M576" s="35">
        <v>0</v>
      </c>
      <c r="N576" s="21">
        <v>0</v>
      </c>
      <c r="O576" s="21">
        <f t="shared" si="26"/>
        <v>10</v>
      </c>
      <c r="P576" s="21">
        <f>VLOOKUP(E576,'[2]xxxx edad'!C:D,2,FALSE)</f>
        <v>4</v>
      </c>
      <c r="Q576" s="21">
        <f>VLOOKUP(E576,'[2]xxxx edad'!C:E,3,FALSE)</f>
        <v>6</v>
      </c>
      <c r="R576" s="21">
        <f>VLOOKUP(E576,'[2]xxxx edad'!C:F,4,FALSE)</f>
        <v>0</v>
      </c>
      <c r="S576" s="35">
        <f t="shared" si="29"/>
        <v>0</v>
      </c>
      <c r="T576" s="35">
        <v>0</v>
      </c>
      <c r="U576" s="35">
        <v>10</v>
      </c>
      <c r="V576" s="36">
        <v>0</v>
      </c>
      <c r="W576" s="37">
        <v>1</v>
      </c>
      <c r="X576" s="43" t="s">
        <v>1009</v>
      </c>
      <c r="Y576" s="43"/>
      <c r="Z576" s="43"/>
      <c r="AA576" s="43"/>
      <c r="AB576" s="43"/>
    </row>
    <row r="577" spans="1:28" s="6" customFormat="1" x14ac:dyDescent="0.25">
      <c r="A577" s="5" t="s">
        <v>19</v>
      </c>
      <c r="B577" s="18" t="s">
        <v>576</v>
      </c>
      <c r="C577" s="19">
        <v>286001002865</v>
      </c>
      <c r="D577" s="18" t="s">
        <v>650</v>
      </c>
      <c r="E577" s="19">
        <v>286571004276</v>
      </c>
      <c r="F577" s="18" t="s">
        <v>656</v>
      </c>
      <c r="G577" s="35" t="s">
        <v>23</v>
      </c>
      <c r="H577" s="35">
        <f>VLOOKUP(E577,[1]Hoja1!$D:$F,3,FALSE)</f>
        <v>1</v>
      </c>
      <c r="I577" s="35">
        <v>0</v>
      </c>
      <c r="J577" s="35">
        <v>1</v>
      </c>
      <c r="K577" s="21">
        <v>0</v>
      </c>
      <c r="L577" s="35">
        <v>0</v>
      </c>
      <c r="M577" s="35">
        <v>0</v>
      </c>
      <c r="N577" s="21">
        <v>0</v>
      </c>
      <c r="O577" s="21">
        <f t="shared" si="26"/>
        <v>1</v>
      </c>
      <c r="P577" s="21">
        <f>VLOOKUP(E577,'[2]xxxx edad'!C:D,2,FALSE)</f>
        <v>0</v>
      </c>
      <c r="Q577" s="21">
        <f>VLOOKUP(E577,'[2]xxxx edad'!C:E,3,FALSE)</f>
        <v>1</v>
      </c>
      <c r="R577" s="21">
        <f>VLOOKUP(E577,'[2]xxxx edad'!C:F,4,FALSE)</f>
        <v>0</v>
      </c>
      <c r="S577" s="35">
        <f t="shared" si="29"/>
        <v>0</v>
      </c>
      <c r="T577" s="35">
        <v>0</v>
      </c>
      <c r="U577" s="35">
        <v>1</v>
      </c>
      <c r="V577" s="36">
        <v>0</v>
      </c>
      <c r="W577" s="37">
        <v>1</v>
      </c>
      <c r="X577" s="43" t="s">
        <v>1009</v>
      </c>
      <c r="Y577" s="43"/>
      <c r="Z577" s="43"/>
      <c r="AA577" s="43"/>
      <c r="AB577" s="43"/>
    </row>
    <row r="578" spans="1:28" s="6" customFormat="1" x14ac:dyDescent="0.25">
      <c r="A578" s="5" t="s">
        <v>19</v>
      </c>
      <c r="B578" s="18" t="s">
        <v>576</v>
      </c>
      <c r="C578" s="19">
        <v>286001002865</v>
      </c>
      <c r="D578" s="18" t="s">
        <v>650</v>
      </c>
      <c r="E578" s="19">
        <v>286571004284</v>
      </c>
      <c r="F578" s="18" t="s">
        <v>657</v>
      </c>
      <c r="G578" s="35" t="s">
        <v>23</v>
      </c>
      <c r="H578" s="35">
        <f>VLOOKUP(E578,[1]Hoja1!$D:$F,3,FALSE)</f>
        <v>8</v>
      </c>
      <c r="I578" s="35">
        <v>0</v>
      </c>
      <c r="J578" s="35">
        <v>8</v>
      </c>
      <c r="K578" s="21">
        <v>0</v>
      </c>
      <c r="L578" s="35">
        <v>0</v>
      </c>
      <c r="M578" s="35">
        <v>0</v>
      </c>
      <c r="N578" s="21">
        <v>0</v>
      </c>
      <c r="O578" s="21">
        <f t="shared" si="26"/>
        <v>8</v>
      </c>
      <c r="P578" s="21">
        <f>VLOOKUP(E578,'[2]xxxx edad'!C:D,2,FALSE)</f>
        <v>5</v>
      </c>
      <c r="Q578" s="21">
        <f>VLOOKUP(E578,'[2]xxxx edad'!C:E,3,FALSE)</f>
        <v>3</v>
      </c>
      <c r="R578" s="21">
        <f>VLOOKUP(E578,'[2]xxxx edad'!C:F,4,FALSE)</f>
        <v>0</v>
      </c>
      <c r="S578" s="35">
        <f t="shared" si="29"/>
        <v>0</v>
      </c>
      <c r="T578" s="35">
        <v>0</v>
      </c>
      <c r="U578" s="35">
        <v>8</v>
      </c>
      <c r="V578" s="36">
        <v>0</v>
      </c>
      <c r="W578" s="37">
        <v>1</v>
      </c>
      <c r="X578" s="43" t="s">
        <v>1009</v>
      </c>
      <c r="Y578" s="43"/>
      <c r="Z578" s="43"/>
      <c r="AA578" s="43"/>
      <c r="AB578" s="43"/>
    </row>
    <row r="579" spans="1:28" s="6" customFormat="1" x14ac:dyDescent="0.25">
      <c r="A579" s="5" t="s">
        <v>19</v>
      </c>
      <c r="B579" s="18" t="s">
        <v>576</v>
      </c>
      <c r="C579" s="19">
        <v>286001002865</v>
      </c>
      <c r="D579" s="18" t="s">
        <v>650</v>
      </c>
      <c r="E579" s="19">
        <v>286571004322</v>
      </c>
      <c r="F579" s="18" t="s">
        <v>658</v>
      </c>
      <c r="G579" s="35" t="s">
        <v>23</v>
      </c>
      <c r="H579" s="35">
        <f>VLOOKUP(E579,[1]Hoja1!$D:$F,3,FALSE)</f>
        <v>7</v>
      </c>
      <c r="I579" s="35">
        <v>0</v>
      </c>
      <c r="J579" s="35">
        <v>7</v>
      </c>
      <c r="K579" s="21">
        <v>0</v>
      </c>
      <c r="L579" s="35">
        <f>VLOOKUP(E579,[2]INDIGENAS!E:F,2,FALSE)</f>
        <v>1</v>
      </c>
      <c r="M579" s="35">
        <v>0</v>
      </c>
      <c r="N579" s="21">
        <v>0</v>
      </c>
      <c r="O579" s="21">
        <f t="shared" ref="O579:O642" si="30">J579-(K579+L579+M579+N579)</f>
        <v>6</v>
      </c>
      <c r="P579" s="21">
        <f>VLOOKUP(E579,'[2]xxxx edad'!C:D,2,FALSE)</f>
        <v>1</v>
      </c>
      <c r="Q579" s="21">
        <v>6</v>
      </c>
      <c r="R579" s="21">
        <v>0</v>
      </c>
      <c r="S579" s="35">
        <f t="shared" si="29"/>
        <v>0</v>
      </c>
      <c r="T579" s="35">
        <v>0</v>
      </c>
      <c r="U579" s="35">
        <v>7</v>
      </c>
      <c r="V579" s="36">
        <v>0</v>
      </c>
      <c r="W579" s="37">
        <v>1</v>
      </c>
      <c r="X579" s="43" t="s">
        <v>1009</v>
      </c>
      <c r="Y579" s="43"/>
      <c r="Z579" s="43"/>
      <c r="AA579" s="43"/>
      <c r="AB579" s="43"/>
    </row>
    <row r="580" spans="1:28" s="6" customFormat="1" x14ac:dyDescent="0.25">
      <c r="A580" s="5" t="s">
        <v>19</v>
      </c>
      <c r="B580" s="18" t="s">
        <v>576</v>
      </c>
      <c r="C580" s="19">
        <v>286001002865</v>
      </c>
      <c r="D580" s="18" t="s">
        <v>650</v>
      </c>
      <c r="E580" s="19">
        <v>286571004802</v>
      </c>
      <c r="F580" s="18" t="s">
        <v>537</v>
      </c>
      <c r="G580" s="35" t="s">
        <v>23</v>
      </c>
      <c r="H580" s="35">
        <f>VLOOKUP(E580,[1]Hoja1!$D:$F,3,FALSE)</f>
        <v>7</v>
      </c>
      <c r="I580" s="35">
        <v>0</v>
      </c>
      <c r="J580" s="35">
        <v>7</v>
      </c>
      <c r="K580" s="21">
        <v>0</v>
      </c>
      <c r="L580" s="35">
        <v>0</v>
      </c>
      <c r="M580" s="35">
        <v>0</v>
      </c>
      <c r="N580" s="21">
        <v>0</v>
      </c>
      <c r="O580" s="21">
        <f t="shared" si="30"/>
        <v>7</v>
      </c>
      <c r="P580" s="21">
        <f>VLOOKUP(E580,'[2]xxxx edad'!C:D,2,FALSE)</f>
        <v>3</v>
      </c>
      <c r="Q580" s="21">
        <f>VLOOKUP(E580,'[2]xxxx edad'!C:E,3,FALSE)</f>
        <v>4</v>
      </c>
      <c r="R580" s="21">
        <f>VLOOKUP(E580,'[2]xxxx edad'!C:F,4,FALSE)</f>
        <v>0</v>
      </c>
      <c r="S580" s="35">
        <f t="shared" si="29"/>
        <v>0</v>
      </c>
      <c r="T580" s="35">
        <v>0</v>
      </c>
      <c r="U580" s="35">
        <v>7</v>
      </c>
      <c r="V580" s="36">
        <v>0</v>
      </c>
      <c r="W580" s="37">
        <v>1</v>
      </c>
      <c r="X580" s="43" t="s">
        <v>1009</v>
      </c>
      <c r="Y580" s="43"/>
      <c r="Z580" s="43"/>
      <c r="AA580" s="43"/>
      <c r="AB580" s="43"/>
    </row>
    <row r="581" spans="1:28" s="6" customFormat="1" x14ac:dyDescent="0.25">
      <c r="A581" s="5" t="s">
        <v>19</v>
      </c>
      <c r="B581" s="18" t="s">
        <v>576</v>
      </c>
      <c r="C581" s="19">
        <v>286001002865</v>
      </c>
      <c r="D581" s="18" t="s">
        <v>650</v>
      </c>
      <c r="E581" s="19">
        <v>286571800064</v>
      </c>
      <c r="F581" s="18" t="s">
        <v>659</v>
      </c>
      <c r="G581" s="35" t="s">
        <v>23</v>
      </c>
      <c r="H581" s="35">
        <f>VLOOKUP(E581,[1]Hoja1!$D:$F,3,FALSE)</f>
        <v>9</v>
      </c>
      <c r="I581" s="35">
        <v>0</v>
      </c>
      <c r="J581" s="35">
        <v>9</v>
      </c>
      <c r="K581" s="21">
        <v>0</v>
      </c>
      <c r="L581" s="35">
        <v>0</v>
      </c>
      <c r="M581" s="35">
        <v>0</v>
      </c>
      <c r="N581" s="21">
        <v>0</v>
      </c>
      <c r="O581" s="21">
        <f t="shared" si="30"/>
        <v>9</v>
      </c>
      <c r="P581" s="21">
        <f>VLOOKUP(E581,'[2]xxxx edad'!C:D,2,FALSE)</f>
        <v>5</v>
      </c>
      <c r="Q581" s="21">
        <f>VLOOKUP(E581,'[2]xxxx edad'!C:E,3,FALSE)</f>
        <v>4</v>
      </c>
      <c r="R581" s="21">
        <f>VLOOKUP(E581,'[2]xxxx edad'!C:F,4,FALSE)</f>
        <v>0</v>
      </c>
      <c r="S581" s="35">
        <f t="shared" si="29"/>
        <v>0</v>
      </c>
      <c r="T581" s="35">
        <v>0</v>
      </c>
      <c r="U581" s="35">
        <v>9</v>
      </c>
      <c r="V581" s="36">
        <v>0</v>
      </c>
      <c r="W581" s="37">
        <v>1</v>
      </c>
      <c r="X581" s="43" t="s">
        <v>1009</v>
      </c>
      <c r="Y581" s="43"/>
      <c r="Z581" s="43"/>
      <c r="AA581" s="43"/>
      <c r="AB581" s="43"/>
    </row>
    <row r="582" spans="1:28" s="6" customFormat="1" x14ac:dyDescent="0.25">
      <c r="A582" s="5" t="s">
        <v>19</v>
      </c>
      <c r="B582" s="18" t="s">
        <v>576</v>
      </c>
      <c r="C582" s="19">
        <v>286001002865</v>
      </c>
      <c r="D582" s="18" t="s">
        <v>650</v>
      </c>
      <c r="E582" s="19">
        <v>286571800072</v>
      </c>
      <c r="F582" s="18" t="s">
        <v>660</v>
      </c>
      <c r="G582" s="35" t="s">
        <v>23</v>
      </c>
      <c r="H582" s="35">
        <f>VLOOKUP(E582,[1]Hoja1!$D:$F,3,FALSE)</f>
        <v>7</v>
      </c>
      <c r="I582" s="35">
        <v>0</v>
      </c>
      <c r="J582" s="35">
        <v>7</v>
      </c>
      <c r="K582" s="21">
        <v>0</v>
      </c>
      <c r="L582" s="35">
        <f>VLOOKUP(E582,[2]INDIGENAS!E:F,2,FALSE)</f>
        <v>1</v>
      </c>
      <c r="M582" s="35">
        <v>0</v>
      </c>
      <c r="N582" s="21">
        <v>0</v>
      </c>
      <c r="O582" s="21">
        <f t="shared" si="30"/>
        <v>6</v>
      </c>
      <c r="P582" s="21">
        <f>VLOOKUP(E582,'[2]xxxx edad'!C:D,2,FALSE)</f>
        <v>4</v>
      </c>
      <c r="Q582" s="21">
        <f>VLOOKUP(E582,'[2]xxxx edad'!C:E,3,FALSE)</f>
        <v>3</v>
      </c>
      <c r="R582" s="21">
        <f>VLOOKUP(E582,'[2]xxxx edad'!C:F,4,FALSE)</f>
        <v>0</v>
      </c>
      <c r="S582" s="35">
        <f t="shared" si="29"/>
        <v>0</v>
      </c>
      <c r="T582" s="35">
        <v>0</v>
      </c>
      <c r="U582" s="35">
        <v>7</v>
      </c>
      <c r="V582" s="36">
        <v>0</v>
      </c>
      <c r="W582" s="37">
        <v>1</v>
      </c>
      <c r="X582" s="43" t="s">
        <v>1009</v>
      </c>
      <c r="Y582" s="43"/>
      <c r="Z582" s="43"/>
      <c r="AA582" s="43"/>
      <c r="AB582" s="43"/>
    </row>
    <row r="583" spans="1:28" s="6" customFormat="1" x14ac:dyDescent="0.25">
      <c r="A583" s="5" t="s">
        <v>19</v>
      </c>
      <c r="B583" s="18" t="s">
        <v>576</v>
      </c>
      <c r="C583" s="19">
        <v>286001002865</v>
      </c>
      <c r="D583" s="18" t="s">
        <v>650</v>
      </c>
      <c r="E583" s="19">
        <v>286571800081</v>
      </c>
      <c r="F583" s="18" t="s">
        <v>661</v>
      </c>
      <c r="G583" s="35" t="s">
        <v>23</v>
      </c>
      <c r="H583" s="35">
        <f>VLOOKUP(E583,[1]Hoja1!$D:$F,3,FALSE)</f>
        <v>5</v>
      </c>
      <c r="I583" s="35">
        <v>0</v>
      </c>
      <c r="J583" s="35">
        <v>5</v>
      </c>
      <c r="K583" s="21">
        <v>0</v>
      </c>
      <c r="L583" s="35">
        <v>0</v>
      </c>
      <c r="M583" s="35">
        <v>0</v>
      </c>
      <c r="N583" s="21">
        <v>0</v>
      </c>
      <c r="O583" s="21">
        <f t="shared" si="30"/>
        <v>5</v>
      </c>
      <c r="P583" s="21">
        <f>VLOOKUP(E583,'[2]xxxx edad'!C:D,2,FALSE)</f>
        <v>2</v>
      </c>
      <c r="Q583" s="21">
        <f>VLOOKUP(E583,'[2]xxxx edad'!C:E,3,FALSE)</f>
        <v>3</v>
      </c>
      <c r="R583" s="21">
        <f>VLOOKUP(E583,'[2]xxxx edad'!C:F,4,FALSE)</f>
        <v>0</v>
      </c>
      <c r="S583" s="35">
        <f t="shared" si="29"/>
        <v>0</v>
      </c>
      <c r="T583" s="35">
        <v>0</v>
      </c>
      <c r="U583" s="35">
        <v>5</v>
      </c>
      <c r="V583" s="36">
        <v>0</v>
      </c>
      <c r="W583" s="37">
        <v>1</v>
      </c>
      <c r="X583" s="43" t="s">
        <v>1009</v>
      </c>
      <c r="Y583" s="43"/>
      <c r="Z583" s="43"/>
      <c r="AA583" s="43"/>
      <c r="AB583" s="43"/>
    </row>
    <row r="584" spans="1:28" s="6" customFormat="1" x14ac:dyDescent="0.25">
      <c r="A584" s="5" t="s">
        <v>19</v>
      </c>
      <c r="B584" s="18" t="s">
        <v>576</v>
      </c>
      <c r="C584" s="19">
        <v>286001002903</v>
      </c>
      <c r="D584" s="18" t="s">
        <v>662</v>
      </c>
      <c r="E584" s="19">
        <v>286001002679</v>
      </c>
      <c r="F584" s="18" t="s">
        <v>476</v>
      </c>
      <c r="G584" s="35" t="s">
        <v>23</v>
      </c>
      <c r="H584" s="35">
        <f>VLOOKUP(E584,[1]Hoja1!$D:$F,3,FALSE)</f>
        <v>15</v>
      </c>
      <c r="I584" s="35">
        <v>0</v>
      </c>
      <c r="J584" s="35">
        <v>15</v>
      </c>
      <c r="K584" s="21">
        <f>VLOOKUP(E584,[2]VICTIMAS!E:F,2,FALSE)</f>
        <v>1</v>
      </c>
      <c r="L584" s="35">
        <v>0</v>
      </c>
      <c r="M584" s="35">
        <v>0</v>
      </c>
      <c r="N584" s="21">
        <v>0</v>
      </c>
      <c r="O584" s="21">
        <f t="shared" si="30"/>
        <v>14</v>
      </c>
      <c r="P584" s="21">
        <f>VLOOKUP(E584,'[2]xxxx edad'!C:D,2,FALSE)</f>
        <v>5</v>
      </c>
      <c r="Q584" s="21">
        <v>10</v>
      </c>
      <c r="R584" s="21">
        <v>0</v>
      </c>
      <c r="S584" s="35">
        <f t="shared" si="29"/>
        <v>0</v>
      </c>
      <c r="T584" s="35">
        <v>0</v>
      </c>
      <c r="U584" s="35">
        <v>15</v>
      </c>
      <c r="V584" s="36">
        <v>0</v>
      </c>
      <c r="W584" s="37">
        <v>1</v>
      </c>
      <c r="X584" s="43"/>
      <c r="Y584" s="43" t="s">
        <v>1009</v>
      </c>
      <c r="Z584" s="43"/>
      <c r="AA584" s="43"/>
      <c r="AB584" s="43"/>
    </row>
    <row r="585" spans="1:28" s="6" customFormat="1" x14ac:dyDescent="0.25">
      <c r="A585" s="5" t="s">
        <v>19</v>
      </c>
      <c r="B585" s="18" t="s">
        <v>576</v>
      </c>
      <c r="C585" s="19">
        <v>286001002903</v>
      </c>
      <c r="D585" s="18" t="s">
        <v>662</v>
      </c>
      <c r="E585" s="19">
        <v>286001002903</v>
      </c>
      <c r="F585" s="18" t="s">
        <v>663</v>
      </c>
      <c r="G585" s="35" t="s">
        <v>23</v>
      </c>
      <c r="H585" s="35">
        <f>VLOOKUP(E585,[1]Hoja1!$D:$F,3,FALSE)</f>
        <v>96</v>
      </c>
      <c r="I585" s="35">
        <f>VLOOKUP(E585,[1]Hoja2!$D:$F,3,FALSE)</f>
        <v>96</v>
      </c>
      <c r="J585" s="35">
        <v>96</v>
      </c>
      <c r="K585" s="21">
        <f>VLOOKUP(E585,[2]VICTIMAS!E:F,2,FALSE)</f>
        <v>9</v>
      </c>
      <c r="L585" s="35">
        <f>VLOOKUP(E585,[2]INDIGENAS!E:F,2,FALSE)</f>
        <v>1</v>
      </c>
      <c r="M585" s="35">
        <f>VLOOKUP(E585,[2]DISCAPACIDAD!E:F,2,FALSE)</f>
        <v>1</v>
      </c>
      <c r="N585" s="21">
        <v>0</v>
      </c>
      <c r="O585" s="21">
        <f t="shared" si="30"/>
        <v>85</v>
      </c>
      <c r="P585" s="21">
        <f>VLOOKUP(E585,'[2]xxxx edad'!C:D,2,FALSE)</f>
        <v>7</v>
      </c>
      <c r="Q585" s="21">
        <f>VLOOKUP(E585,'[2]xxxx edad'!C:E,3,FALSE)</f>
        <v>47</v>
      </c>
      <c r="R585" s="21">
        <v>42</v>
      </c>
      <c r="S585" s="35">
        <f t="shared" si="29"/>
        <v>96</v>
      </c>
      <c r="T585" s="35">
        <v>0</v>
      </c>
      <c r="U585" s="35">
        <v>0</v>
      </c>
      <c r="V585" s="36">
        <v>0</v>
      </c>
      <c r="W585" s="37">
        <v>2</v>
      </c>
      <c r="X585" s="43"/>
      <c r="Y585" s="43"/>
      <c r="Z585" s="43" t="s">
        <v>1009</v>
      </c>
      <c r="AA585" s="43"/>
      <c r="AB585" s="43"/>
    </row>
    <row r="586" spans="1:28" s="6" customFormat="1" x14ac:dyDescent="0.25">
      <c r="A586" s="5" t="s">
        <v>19</v>
      </c>
      <c r="B586" s="18" t="s">
        <v>576</v>
      </c>
      <c r="C586" s="19">
        <v>286001002903</v>
      </c>
      <c r="D586" s="18" t="s">
        <v>662</v>
      </c>
      <c r="E586" s="19">
        <v>286001003047</v>
      </c>
      <c r="F586" s="18" t="s">
        <v>664</v>
      </c>
      <c r="G586" s="35" t="s">
        <v>23</v>
      </c>
      <c r="H586" s="35">
        <f>VLOOKUP(E586,[1]Hoja1!$D:$F,3,FALSE)</f>
        <v>14</v>
      </c>
      <c r="I586" s="35">
        <v>0</v>
      </c>
      <c r="J586" s="35">
        <v>14</v>
      </c>
      <c r="K586" s="21">
        <f>VLOOKUP(E586,[2]VICTIMAS!E:F,2,FALSE)</f>
        <v>1</v>
      </c>
      <c r="L586" s="35">
        <v>0</v>
      </c>
      <c r="M586" s="35">
        <v>0</v>
      </c>
      <c r="N586" s="21">
        <v>0</v>
      </c>
      <c r="O586" s="21">
        <f t="shared" si="30"/>
        <v>13</v>
      </c>
      <c r="P586" s="21">
        <f>VLOOKUP(E586,'[2]xxxx edad'!C:D,2,FALSE)</f>
        <v>3</v>
      </c>
      <c r="Q586" s="21">
        <v>11</v>
      </c>
      <c r="R586" s="21">
        <v>0</v>
      </c>
      <c r="S586" s="35">
        <f t="shared" si="29"/>
        <v>0</v>
      </c>
      <c r="T586" s="35">
        <v>0</v>
      </c>
      <c r="U586" s="35">
        <v>14</v>
      </c>
      <c r="V586" s="36">
        <v>0</v>
      </c>
      <c r="W586" s="37">
        <v>1</v>
      </c>
      <c r="X586" s="43"/>
      <c r="Y586" s="43" t="s">
        <v>1009</v>
      </c>
      <c r="Z586" s="43"/>
      <c r="AA586" s="43"/>
      <c r="AB586" s="43"/>
    </row>
    <row r="587" spans="1:28" s="6" customFormat="1" x14ac:dyDescent="0.25">
      <c r="A587" s="5" t="s">
        <v>19</v>
      </c>
      <c r="B587" s="18" t="s">
        <v>576</v>
      </c>
      <c r="C587" s="19">
        <v>286001002903</v>
      </c>
      <c r="D587" s="18" t="s">
        <v>662</v>
      </c>
      <c r="E587" s="19">
        <v>286001003578</v>
      </c>
      <c r="F587" s="18" t="s">
        <v>182</v>
      </c>
      <c r="G587" s="35" t="s">
        <v>23</v>
      </c>
      <c r="H587" s="35">
        <f>VLOOKUP(E587,[1]Hoja1!$D:$F,3,FALSE)</f>
        <v>9</v>
      </c>
      <c r="I587" s="35">
        <v>0</v>
      </c>
      <c r="J587" s="35">
        <v>9</v>
      </c>
      <c r="K587" s="21">
        <v>0</v>
      </c>
      <c r="L587" s="35">
        <v>0</v>
      </c>
      <c r="M587" s="35">
        <v>0</v>
      </c>
      <c r="N587" s="21">
        <v>0</v>
      </c>
      <c r="O587" s="21">
        <f t="shared" si="30"/>
        <v>9</v>
      </c>
      <c r="P587" s="21">
        <f>VLOOKUP(E587,'[2]xxxx edad'!C:D,2,FALSE)</f>
        <v>3</v>
      </c>
      <c r="Q587" s="21">
        <v>6</v>
      </c>
      <c r="R587" s="21">
        <v>0</v>
      </c>
      <c r="S587" s="35">
        <f t="shared" si="29"/>
        <v>0</v>
      </c>
      <c r="T587" s="35">
        <v>0</v>
      </c>
      <c r="U587" s="35">
        <v>9</v>
      </c>
      <c r="V587" s="36">
        <v>0</v>
      </c>
      <c r="W587" s="37">
        <v>1</v>
      </c>
      <c r="X587" s="43" t="s">
        <v>1009</v>
      </c>
      <c r="Y587" s="43"/>
      <c r="Z587" s="43"/>
      <c r="AA587" s="43"/>
      <c r="AB587" s="43"/>
    </row>
    <row r="588" spans="1:28" s="6" customFormat="1" x14ac:dyDescent="0.25">
      <c r="A588" s="5" t="s">
        <v>19</v>
      </c>
      <c r="B588" s="18" t="s">
        <v>576</v>
      </c>
      <c r="C588" s="19">
        <v>286001002903</v>
      </c>
      <c r="D588" s="18" t="s">
        <v>662</v>
      </c>
      <c r="E588" s="19">
        <v>286571000165</v>
      </c>
      <c r="F588" s="18" t="s">
        <v>665</v>
      </c>
      <c r="G588" s="35" t="s">
        <v>23</v>
      </c>
      <c r="H588" s="35">
        <f>VLOOKUP(E588,[1]Hoja1!$D:$F,3,FALSE)</f>
        <v>9</v>
      </c>
      <c r="I588" s="35">
        <v>0</v>
      </c>
      <c r="J588" s="35">
        <v>9</v>
      </c>
      <c r="K588" s="21">
        <f>VLOOKUP(E588,[2]VICTIMAS!E:F,2,FALSE)</f>
        <v>1</v>
      </c>
      <c r="L588" s="35">
        <v>0</v>
      </c>
      <c r="M588" s="35">
        <v>0</v>
      </c>
      <c r="N588" s="21">
        <v>0</v>
      </c>
      <c r="O588" s="21">
        <f t="shared" si="30"/>
        <v>8</v>
      </c>
      <c r="P588" s="21">
        <f>VLOOKUP(E588,'[2]xxxx edad'!C:D,2,FALSE)</f>
        <v>1</v>
      </c>
      <c r="Q588" s="21">
        <v>8</v>
      </c>
      <c r="R588" s="21">
        <v>0</v>
      </c>
      <c r="S588" s="35">
        <f t="shared" si="29"/>
        <v>0</v>
      </c>
      <c r="T588" s="35">
        <v>0</v>
      </c>
      <c r="U588" s="35">
        <v>9</v>
      </c>
      <c r="V588" s="36">
        <v>0</v>
      </c>
      <c r="W588" s="37">
        <v>1</v>
      </c>
      <c r="X588" s="43" t="s">
        <v>1009</v>
      </c>
      <c r="Y588" s="43"/>
      <c r="Z588" s="43"/>
      <c r="AA588" s="43"/>
      <c r="AB588" s="43"/>
    </row>
    <row r="589" spans="1:28" s="6" customFormat="1" x14ac:dyDescent="0.25">
      <c r="A589" s="5" t="s">
        <v>19</v>
      </c>
      <c r="B589" s="18" t="s">
        <v>576</v>
      </c>
      <c r="C589" s="19">
        <v>286001002903</v>
      </c>
      <c r="D589" s="18" t="s">
        <v>662</v>
      </c>
      <c r="E589" s="19">
        <v>286571000408</v>
      </c>
      <c r="F589" s="18" t="s">
        <v>666</v>
      </c>
      <c r="G589" s="35" t="s">
        <v>23</v>
      </c>
      <c r="H589" s="35">
        <f>VLOOKUP(E589,[1]Hoja1!$D:$F,3,FALSE)</f>
        <v>11</v>
      </c>
      <c r="I589" s="35">
        <v>0</v>
      </c>
      <c r="J589" s="35">
        <v>11</v>
      </c>
      <c r="K589" s="21">
        <v>0</v>
      </c>
      <c r="L589" s="35">
        <v>0</v>
      </c>
      <c r="M589" s="35">
        <v>0</v>
      </c>
      <c r="N589" s="21">
        <v>0</v>
      </c>
      <c r="O589" s="21">
        <f t="shared" si="30"/>
        <v>11</v>
      </c>
      <c r="P589" s="21">
        <f>VLOOKUP(E589,'[2]xxxx edad'!C:D,2,FALSE)</f>
        <v>4</v>
      </c>
      <c r="Q589" s="21">
        <v>7</v>
      </c>
      <c r="R589" s="21">
        <v>0</v>
      </c>
      <c r="S589" s="35">
        <f t="shared" si="29"/>
        <v>0</v>
      </c>
      <c r="T589" s="35">
        <v>0</v>
      </c>
      <c r="U589" s="35">
        <v>11</v>
      </c>
      <c r="V589" s="36">
        <v>0</v>
      </c>
      <c r="W589" s="37">
        <v>1</v>
      </c>
      <c r="X589" s="43"/>
      <c r="Y589" s="43" t="s">
        <v>1009</v>
      </c>
      <c r="Z589" s="43"/>
      <c r="AA589" s="43"/>
      <c r="AB589" s="43"/>
    </row>
    <row r="590" spans="1:28" s="6" customFormat="1" x14ac:dyDescent="0.25">
      <c r="A590" s="5" t="s">
        <v>19</v>
      </c>
      <c r="B590" s="18" t="s">
        <v>576</v>
      </c>
      <c r="C590" s="19">
        <v>286001002903</v>
      </c>
      <c r="D590" s="18" t="s">
        <v>662</v>
      </c>
      <c r="E590" s="19">
        <v>286571000432</v>
      </c>
      <c r="F590" s="18" t="s">
        <v>667</v>
      </c>
      <c r="G590" s="35" t="s">
        <v>23</v>
      </c>
      <c r="H590" s="35">
        <f>VLOOKUP(E590,[1]Hoja1!$D:$F,3,FALSE)</f>
        <v>14</v>
      </c>
      <c r="I590" s="35">
        <v>0</v>
      </c>
      <c r="J590" s="35">
        <v>14</v>
      </c>
      <c r="K590" s="21">
        <v>0</v>
      </c>
      <c r="L590" s="35">
        <v>0</v>
      </c>
      <c r="M590" s="35">
        <v>0</v>
      </c>
      <c r="N590" s="21">
        <v>0</v>
      </c>
      <c r="O590" s="21">
        <f t="shared" si="30"/>
        <v>14</v>
      </c>
      <c r="P590" s="21">
        <f>VLOOKUP(E590,'[2]xxxx edad'!C:D,2,FALSE)</f>
        <v>0</v>
      </c>
      <c r="Q590" s="21">
        <v>14</v>
      </c>
      <c r="R590" s="21">
        <v>0</v>
      </c>
      <c r="S590" s="35">
        <f t="shared" si="29"/>
        <v>0</v>
      </c>
      <c r="T590" s="35">
        <v>0</v>
      </c>
      <c r="U590" s="35">
        <v>14</v>
      </c>
      <c r="V590" s="36">
        <v>0</v>
      </c>
      <c r="W590" s="37">
        <v>1</v>
      </c>
      <c r="X590" s="43"/>
      <c r="Y590" s="43" t="s">
        <v>1009</v>
      </c>
      <c r="Z590" s="43"/>
      <c r="AA590" s="43"/>
      <c r="AB590" s="43"/>
    </row>
    <row r="591" spans="1:28" s="6" customFormat="1" x14ac:dyDescent="0.25">
      <c r="A591" s="5" t="s">
        <v>19</v>
      </c>
      <c r="B591" s="18" t="s">
        <v>576</v>
      </c>
      <c r="C591" s="19">
        <v>286001002903</v>
      </c>
      <c r="D591" s="18" t="s">
        <v>662</v>
      </c>
      <c r="E591" s="19">
        <v>286571000441</v>
      </c>
      <c r="F591" s="18" t="s">
        <v>668</v>
      </c>
      <c r="G591" s="35" t="s">
        <v>23</v>
      </c>
      <c r="H591" s="35">
        <f>VLOOKUP(E591,[1]Hoja1!$D:$F,3,FALSE)</f>
        <v>5</v>
      </c>
      <c r="I591" s="35">
        <v>0</v>
      </c>
      <c r="J591" s="35">
        <v>5</v>
      </c>
      <c r="K591" s="21">
        <v>0</v>
      </c>
      <c r="L591" s="35">
        <v>0</v>
      </c>
      <c r="M591" s="35">
        <v>0</v>
      </c>
      <c r="N591" s="21">
        <v>0</v>
      </c>
      <c r="O591" s="21">
        <f t="shared" si="30"/>
        <v>5</v>
      </c>
      <c r="P591" s="21">
        <f>VLOOKUP(E591,'[2]xxxx edad'!C:D,2,FALSE)</f>
        <v>2</v>
      </c>
      <c r="Q591" s="21">
        <f>VLOOKUP(E591,'[2]xxxx edad'!C:E,3,FALSE)</f>
        <v>3</v>
      </c>
      <c r="R591" s="21">
        <f>VLOOKUP(E591,'[2]xxxx edad'!C:F,4,FALSE)</f>
        <v>0</v>
      </c>
      <c r="S591" s="35">
        <f t="shared" si="29"/>
        <v>0</v>
      </c>
      <c r="T591" s="35">
        <v>0</v>
      </c>
      <c r="U591" s="35">
        <v>5</v>
      </c>
      <c r="V591" s="36">
        <v>0</v>
      </c>
      <c r="W591" s="37">
        <v>1</v>
      </c>
      <c r="X591" s="43" t="s">
        <v>1009</v>
      </c>
      <c r="Y591" s="43"/>
      <c r="Z591" s="43"/>
      <c r="AA591" s="43"/>
      <c r="AB591" s="43"/>
    </row>
    <row r="592" spans="1:28" s="6" customFormat="1" x14ac:dyDescent="0.25">
      <c r="A592" s="5" t="s">
        <v>19</v>
      </c>
      <c r="B592" s="18" t="s">
        <v>576</v>
      </c>
      <c r="C592" s="19">
        <v>286001002903</v>
      </c>
      <c r="D592" s="18" t="s">
        <v>662</v>
      </c>
      <c r="E592" s="19">
        <v>286571000505</v>
      </c>
      <c r="F592" s="18" t="s">
        <v>288</v>
      </c>
      <c r="G592" s="35" t="s">
        <v>23</v>
      </c>
      <c r="H592" s="35">
        <f>VLOOKUP(E592,[1]Hoja1!$D:$F,3,FALSE)</f>
        <v>13</v>
      </c>
      <c r="I592" s="35">
        <v>0</v>
      </c>
      <c r="J592" s="35">
        <v>13</v>
      </c>
      <c r="K592" s="21">
        <v>0</v>
      </c>
      <c r="L592" s="35">
        <v>0</v>
      </c>
      <c r="M592" s="35">
        <v>0</v>
      </c>
      <c r="N592" s="21">
        <v>0</v>
      </c>
      <c r="O592" s="21">
        <f t="shared" si="30"/>
        <v>13</v>
      </c>
      <c r="P592" s="21">
        <f>VLOOKUP(E592,'[2]xxxx edad'!C:D,2,FALSE)</f>
        <v>3</v>
      </c>
      <c r="Q592" s="21">
        <v>10</v>
      </c>
      <c r="R592" s="21">
        <v>0</v>
      </c>
      <c r="S592" s="35">
        <f t="shared" si="29"/>
        <v>0</v>
      </c>
      <c r="T592" s="35">
        <v>0</v>
      </c>
      <c r="U592" s="35">
        <v>13</v>
      </c>
      <c r="V592" s="36">
        <v>0</v>
      </c>
      <c r="W592" s="37">
        <v>1</v>
      </c>
      <c r="X592" s="43"/>
      <c r="Y592" s="43" t="s">
        <v>1009</v>
      </c>
      <c r="Z592" s="43"/>
      <c r="AA592" s="43"/>
      <c r="AB592" s="43"/>
    </row>
    <row r="593" spans="1:28" s="6" customFormat="1" x14ac:dyDescent="0.25">
      <c r="A593" s="5" t="s">
        <v>19</v>
      </c>
      <c r="B593" s="18" t="s">
        <v>576</v>
      </c>
      <c r="C593" s="19">
        <v>286001002903</v>
      </c>
      <c r="D593" s="18" t="s">
        <v>662</v>
      </c>
      <c r="E593" s="19">
        <v>286571004232</v>
      </c>
      <c r="F593" s="18" t="s">
        <v>669</v>
      </c>
      <c r="G593" s="35" t="s">
        <v>23</v>
      </c>
      <c r="H593" s="35">
        <f>VLOOKUP(E593,[1]Hoja1!$D:$F,3,FALSE)</f>
        <v>5</v>
      </c>
      <c r="I593" s="35">
        <v>0</v>
      </c>
      <c r="J593" s="35">
        <v>5</v>
      </c>
      <c r="K593" s="21">
        <f>VLOOKUP(E593,[2]VICTIMAS!E:F,2,FALSE)</f>
        <v>1</v>
      </c>
      <c r="L593" s="35">
        <v>0</v>
      </c>
      <c r="M593" s="35">
        <v>0</v>
      </c>
      <c r="N593" s="21">
        <v>0</v>
      </c>
      <c r="O593" s="21">
        <f t="shared" si="30"/>
        <v>4</v>
      </c>
      <c r="P593" s="21">
        <f>VLOOKUP(E593,'[2]xxxx edad'!C:D,2,FALSE)</f>
        <v>1</v>
      </c>
      <c r="Q593" s="21">
        <v>4</v>
      </c>
      <c r="R593" s="21">
        <v>0</v>
      </c>
      <c r="S593" s="35">
        <f t="shared" si="29"/>
        <v>0</v>
      </c>
      <c r="T593" s="35">
        <v>0</v>
      </c>
      <c r="U593" s="35">
        <v>5</v>
      </c>
      <c r="V593" s="36">
        <v>0</v>
      </c>
      <c r="W593" s="37">
        <v>1</v>
      </c>
      <c r="X593" s="43" t="s">
        <v>1009</v>
      </c>
      <c r="Y593" s="43"/>
      <c r="Z593" s="43"/>
      <c r="AA593" s="43"/>
      <c r="AB593" s="43"/>
    </row>
    <row r="594" spans="1:28" s="6" customFormat="1" x14ac:dyDescent="0.25">
      <c r="A594" s="5" t="s">
        <v>19</v>
      </c>
      <c r="B594" s="18" t="s">
        <v>576</v>
      </c>
      <c r="C594" s="19">
        <v>286001002903</v>
      </c>
      <c r="D594" s="18" t="s">
        <v>662</v>
      </c>
      <c r="E594" s="19">
        <v>286571004381</v>
      </c>
      <c r="F594" s="18" t="s">
        <v>670</v>
      </c>
      <c r="G594" s="35" t="s">
        <v>23</v>
      </c>
      <c r="H594" s="35">
        <f>VLOOKUP(E594,[1]Hoja1!$D:$F,3,FALSE)</f>
        <v>7</v>
      </c>
      <c r="I594" s="35">
        <v>0</v>
      </c>
      <c r="J594" s="35">
        <v>7</v>
      </c>
      <c r="K594" s="21">
        <v>0</v>
      </c>
      <c r="L594" s="35">
        <v>0</v>
      </c>
      <c r="M594" s="35">
        <v>0</v>
      </c>
      <c r="N594" s="21">
        <v>0</v>
      </c>
      <c r="O594" s="21">
        <f t="shared" si="30"/>
        <v>7</v>
      </c>
      <c r="P594" s="21">
        <f>VLOOKUP(E594,'[2]xxxx edad'!C:D,2,FALSE)</f>
        <v>5</v>
      </c>
      <c r="Q594" s="21">
        <f>VLOOKUP(E594,'[2]xxxx edad'!C:E,3,FALSE)</f>
        <v>2</v>
      </c>
      <c r="R594" s="21">
        <f>VLOOKUP(E594,'[2]xxxx edad'!C:F,4,FALSE)</f>
        <v>0</v>
      </c>
      <c r="S594" s="35">
        <f t="shared" si="29"/>
        <v>0</v>
      </c>
      <c r="T594" s="35">
        <v>0</v>
      </c>
      <c r="U594" s="35">
        <v>7</v>
      </c>
      <c r="V594" s="36">
        <v>0</v>
      </c>
      <c r="W594" s="37">
        <v>1</v>
      </c>
      <c r="X594" s="43" t="s">
        <v>1009</v>
      </c>
      <c r="Y594" s="43"/>
      <c r="Z594" s="43"/>
      <c r="AA594" s="43"/>
      <c r="AB594" s="43"/>
    </row>
    <row r="595" spans="1:28" s="6" customFormat="1" x14ac:dyDescent="0.25">
      <c r="A595" s="5" t="s">
        <v>19</v>
      </c>
      <c r="B595" s="18" t="s">
        <v>576</v>
      </c>
      <c r="C595" s="19">
        <v>286001002903</v>
      </c>
      <c r="D595" s="18" t="s">
        <v>662</v>
      </c>
      <c r="E595" s="19">
        <v>486571000458</v>
      </c>
      <c r="F595" s="18" t="s">
        <v>671</v>
      </c>
      <c r="G595" s="35" t="s">
        <v>23</v>
      </c>
      <c r="H595" s="35">
        <f>VLOOKUP(E595,[1]Hoja1!$D:$F,3,FALSE)</f>
        <v>3</v>
      </c>
      <c r="I595" s="35">
        <v>0</v>
      </c>
      <c r="J595" s="35">
        <v>3</v>
      </c>
      <c r="K595" s="21">
        <v>0</v>
      </c>
      <c r="L595" s="35">
        <f>VLOOKUP(E595,[2]INDIGENAS!E:F,2,FALSE)</f>
        <v>1</v>
      </c>
      <c r="M595" s="35">
        <v>0</v>
      </c>
      <c r="N595" s="21">
        <v>0</v>
      </c>
      <c r="O595" s="21">
        <f t="shared" si="30"/>
        <v>2</v>
      </c>
      <c r="P595" s="21">
        <f>VLOOKUP(E595,'[2]xxxx edad'!C:D,2,FALSE)</f>
        <v>0</v>
      </c>
      <c r="Q595" s="21">
        <v>3</v>
      </c>
      <c r="R595" s="21">
        <v>0</v>
      </c>
      <c r="S595" s="35">
        <f t="shared" ref="S595:S626" si="31">I595</f>
        <v>0</v>
      </c>
      <c r="T595" s="35">
        <v>0</v>
      </c>
      <c r="U595" s="35">
        <v>3</v>
      </c>
      <c r="V595" s="36">
        <v>0</v>
      </c>
      <c r="W595" s="37">
        <v>1</v>
      </c>
      <c r="X595" s="43" t="s">
        <v>1009</v>
      </c>
      <c r="Y595" s="43"/>
      <c r="Z595" s="43"/>
      <c r="AA595" s="43"/>
      <c r="AB595" s="43"/>
    </row>
    <row r="596" spans="1:28" s="6" customFormat="1" x14ac:dyDescent="0.25">
      <c r="A596" s="5" t="s">
        <v>19</v>
      </c>
      <c r="B596" s="18" t="s">
        <v>576</v>
      </c>
      <c r="C596" s="19">
        <v>286001003209</v>
      </c>
      <c r="D596" s="18" t="s">
        <v>672</v>
      </c>
      <c r="E596" s="19">
        <v>286001000129</v>
      </c>
      <c r="F596" s="18" t="s">
        <v>673</v>
      </c>
      <c r="G596" s="35" t="s">
        <v>23</v>
      </c>
      <c r="H596" s="35">
        <f>VLOOKUP(E596,[1]Hoja1!$D:$F,3,FALSE)</f>
        <v>16</v>
      </c>
      <c r="I596" s="35">
        <f>VLOOKUP(E596,[1]Hoja2!$D:$F,3,FALSE)</f>
        <v>16</v>
      </c>
      <c r="J596" s="35">
        <v>16</v>
      </c>
      <c r="K596" s="21">
        <v>0</v>
      </c>
      <c r="L596" s="35">
        <f>VLOOKUP(E596,[2]INDIGENAS!E:F,2,FALSE)</f>
        <v>1</v>
      </c>
      <c r="M596" s="35">
        <v>0</v>
      </c>
      <c r="N596" s="21">
        <v>0</v>
      </c>
      <c r="O596" s="21">
        <f t="shared" si="30"/>
        <v>15</v>
      </c>
      <c r="P596" s="21">
        <f>VLOOKUP(E596,'[2]xxxx edad'!C:D,2,FALSE)</f>
        <v>7</v>
      </c>
      <c r="Q596" s="21">
        <f>VLOOKUP(E596,'[2]xxxx edad'!C:E,3,FALSE)</f>
        <v>9</v>
      </c>
      <c r="R596" s="21">
        <f>VLOOKUP(E596,'[2]xxxx edad'!C:F,4,FALSE)</f>
        <v>0</v>
      </c>
      <c r="S596" s="35">
        <f t="shared" si="31"/>
        <v>16</v>
      </c>
      <c r="T596" s="35">
        <v>0</v>
      </c>
      <c r="U596" s="35">
        <v>0</v>
      </c>
      <c r="V596" s="36">
        <v>0</v>
      </c>
      <c r="W596" s="37">
        <v>1</v>
      </c>
      <c r="X596" s="43"/>
      <c r="Y596" s="43" t="s">
        <v>1009</v>
      </c>
      <c r="Z596" s="43"/>
      <c r="AA596" s="43"/>
      <c r="AB596" s="43"/>
    </row>
    <row r="597" spans="1:28" s="6" customFormat="1" x14ac:dyDescent="0.25">
      <c r="A597" s="5" t="s">
        <v>19</v>
      </c>
      <c r="B597" s="18" t="s">
        <v>576</v>
      </c>
      <c r="C597" s="19">
        <v>286001003209</v>
      </c>
      <c r="D597" s="18" t="s">
        <v>672</v>
      </c>
      <c r="E597" s="19">
        <v>286001000447</v>
      </c>
      <c r="F597" s="18" t="s">
        <v>674</v>
      </c>
      <c r="G597" s="35" t="s">
        <v>23</v>
      </c>
      <c r="H597" s="35">
        <f>VLOOKUP(E597,[1]Hoja1!$D:$F,3,FALSE)</f>
        <v>5</v>
      </c>
      <c r="I597" s="35">
        <f>VLOOKUP(E597,[1]Hoja2!$D:$F,3,FALSE)</f>
        <v>5</v>
      </c>
      <c r="J597" s="35">
        <v>5</v>
      </c>
      <c r="K597" s="21">
        <f>VLOOKUP(E597,[2]VICTIMAS!E:F,2,FALSE)</f>
        <v>1</v>
      </c>
      <c r="L597" s="35">
        <v>0</v>
      </c>
      <c r="M597" s="35">
        <f>VLOOKUP(E597,[2]DISCAPACIDAD!E:F,2,FALSE)</f>
        <v>1</v>
      </c>
      <c r="N597" s="21">
        <v>0</v>
      </c>
      <c r="O597" s="21">
        <f t="shared" si="30"/>
        <v>3</v>
      </c>
      <c r="P597" s="21">
        <f>VLOOKUP(E597,'[2]xxxx edad'!C:D,2,FALSE)</f>
        <v>1</v>
      </c>
      <c r="Q597" s="21">
        <f>VLOOKUP(E597,'[2]xxxx edad'!C:E,3,FALSE)</f>
        <v>4</v>
      </c>
      <c r="R597" s="21">
        <f>VLOOKUP(E597,'[2]xxxx edad'!C:F,4,FALSE)</f>
        <v>0</v>
      </c>
      <c r="S597" s="35">
        <f t="shared" si="31"/>
        <v>5</v>
      </c>
      <c r="T597" s="35">
        <v>0</v>
      </c>
      <c r="U597" s="35">
        <v>0</v>
      </c>
      <c r="V597" s="36">
        <v>0</v>
      </c>
      <c r="W597" s="37">
        <v>1</v>
      </c>
      <c r="X597" s="43" t="s">
        <v>1009</v>
      </c>
      <c r="Y597" s="43"/>
      <c r="Z597" s="43"/>
      <c r="AA597" s="43"/>
      <c r="AB597" s="43"/>
    </row>
    <row r="598" spans="1:28" s="6" customFormat="1" x14ac:dyDescent="0.25">
      <c r="A598" s="5" t="s">
        <v>19</v>
      </c>
      <c r="B598" s="18" t="s">
        <v>576</v>
      </c>
      <c r="C598" s="19">
        <v>286001003209</v>
      </c>
      <c r="D598" s="18" t="s">
        <v>672</v>
      </c>
      <c r="E598" s="19">
        <v>286001001842</v>
      </c>
      <c r="F598" s="18" t="s">
        <v>675</v>
      </c>
      <c r="G598" s="35" t="s">
        <v>23</v>
      </c>
      <c r="H598" s="35">
        <f>VLOOKUP(E598,[1]Hoja1!$D:$F,3,FALSE)</f>
        <v>19</v>
      </c>
      <c r="I598" s="35">
        <f>VLOOKUP(E598,[1]Hoja2!$D:$F,3,FALSE)</f>
        <v>19</v>
      </c>
      <c r="J598" s="35">
        <v>19</v>
      </c>
      <c r="K598" s="21">
        <v>0</v>
      </c>
      <c r="L598" s="35">
        <f>VLOOKUP(E598,[2]INDIGENAS!E:F,2,FALSE)</f>
        <v>2</v>
      </c>
      <c r="M598" s="35">
        <v>0</v>
      </c>
      <c r="N598" s="21">
        <v>0</v>
      </c>
      <c r="O598" s="21">
        <f t="shared" si="30"/>
        <v>17</v>
      </c>
      <c r="P598" s="21">
        <f>VLOOKUP(E598,'[2]xxxx edad'!C:D,2,FALSE)</f>
        <v>7</v>
      </c>
      <c r="Q598" s="21">
        <v>12</v>
      </c>
      <c r="R598" s="21">
        <v>0</v>
      </c>
      <c r="S598" s="35">
        <f t="shared" si="31"/>
        <v>19</v>
      </c>
      <c r="T598" s="35">
        <v>0</v>
      </c>
      <c r="U598" s="35">
        <v>0</v>
      </c>
      <c r="V598" s="36">
        <v>0</v>
      </c>
      <c r="W598" s="37">
        <v>1</v>
      </c>
      <c r="X598" s="43"/>
      <c r="Y598" s="43" t="s">
        <v>1009</v>
      </c>
      <c r="Z598" s="43"/>
      <c r="AA598" s="43"/>
      <c r="AB598" s="43"/>
    </row>
    <row r="599" spans="1:28" s="6" customFormat="1" x14ac:dyDescent="0.25">
      <c r="A599" s="5" t="s">
        <v>19</v>
      </c>
      <c r="B599" s="18" t="s">
        <v>576</v>
      </c>
      <c r="C599" s="19">
        <v>286001003209</v>
      </c>
      <c r="D599" s="18" t="s">
        <v>672</v>
      </c>
      <c r="E599" s="19">
        <v>286001002750</v>
      </c>
      <c r="F599" s="18" t="s">
        <v>676</v>
      </c>
      <c r="G599" s="35" t="s">
        <v>23</v>
      </c>
      <c r="H599" s="35">
        <f>VLOOKUP(E599,[1]Hoja1!$D:$F,3,FALSE)</f>
        <v>6</v>
      </c>
      <c r="I599" s="35">
        <f>VLOOKUP(E599,[1]Hoja2!$D:$F,3,FALSE)</f>
        <v>6</v>
      </c>
      <c r="J599" s="35">
        <v>6</v>
      </c>
      <c r="K599" s="21">
        <f>VLOOKUP(E599,[2]VICTIMAS!E:F,2,FALSE)</f>
        <v>2</v>
      </c>
      <c r="L599" s="35">
        <v>0</v>
      </c>
      <c r="M599" s="35">
        <v>0</v>
      </c>
      <c r="N599" s="21">
        <v>0</v>
      </c>
      <c r="O599" s="21">
        <f t="shared" si="30"/>
        <v>4</v>
      </c>
      <c r="P599" s="21">
        <f>VLOOKUP(E599,'[2]xxxx edad'!C:D,2,FALSE)</f>
        <v>1</v>
      </c>
      <c r="Q599" s="21">
        <f>VLOOKUP(E599,'[2]xxxx edad'!C:E,3,FALSE)</f>
        <v>5</v>
      </c>
      <c r="R599" s="21">
        <f>VLOOKUP(E599,'[2]xxxx edad'!C:F,4,FALSE)</f>
        <v>0</v>
      </c>
      <c r="S599" s="35">
        <f t="shared" si="31"/>
        <v>6</v>
      </c>
      <c r="T599" s="35">
        <v>0</v>
      </c>
      <c r="U599" s="35">
        <v>0</v>
      </c>
      <c r="V599" s="36">
        <v>0</v>
      </c>
      <c r="W599" s="37">
        <v>1</v>
      </c>
      <c r="X599" s="43" t="s">
        <v>1009</v>
      </c>
      <c r="Y599" s="43"/>
      <c r="Z599" s="43"/>
      <c r="AA599" s="43"/>
      <c r="AB599" s="43"/>
    </row>
    <row r="600" spans="1:28" s="6" customFormat="1" x14ac:dyDescent="0.25">
      <c r="A600" s="5" t="s">
        <v>19</v>
      </c>
      <c r="B600" s="18" t="s">
        <v>576</v>
      </c>
      <c r="C600" s="19">
        <v>286001003209</v>
      </c>
      <c r="D600" s="18" t="s">
        <v>672</v>
      </c>
      <c r="E600" s="19">
        <v>286001002776</v>
      </c>
      <c r="F600" s="18" t="s">
        <v>301</v>
      </c>
      <c r="G600" s="35" t="s">
        <v>23</v>
      </c>
      <c r="H600" s="35">
        <f>VLOOKUP(E600,[1]Hoja1!$D:$F,3,FALSE)</f>
        <v>6</v>
      </c>
      <c r="I600" s="35">
        <v>0</v>
      </c>
      <c r="J600" s="35">
        <v>6</v>
      </c>
      <c r="K600" s="21">
        <v>0</v>
      </c>
      <c r="L600" s="35">
        <v>0</v>
      </c>
      <c r="M600" s="35">
        <v>0</v>
      </c>
      <c r="N600" s="21">
        <v>0</v>
      </c>
      <c r="O600" s="21">
        <f t="shared" si="30"/>
        <v>6</v>
      </c>
      <c r="P600" s="21">
        <f>VLOOKUP(E600,'[2]xxxx edad'!C:D,2,FALSE)</f>
        <v>2</v>
      </c>
      <c r="Q600" s="21">
        <v>4</v>
      </c>
      <c r="R600" s="21">
        <v>0</v>
      </c>
      <c r="S600" s="35">
        <f t="shared" si="31"/>
        <v>0</v>
      </c>
      <c r="T600" s="35">
        <v>0</v>
      </c>
      <c r="U600" s="35">
        <v>6</v>
      </c>
      <c r="V600" s="36">
        <v>0</v>
      </c>
      <c r="W600" s="37">
        <v>1</v>
      </c>
      <c r="X600" s="43" t="s">
        <v>1009</v>
      </c>
      <c r="Y600" s="43"/>
      <c r="Z600" s="43"/>
      <c r="AA600" s="43"/>
      <c r="AB600" s="43"/>
    </row>
    <row r="601" spans="1:28" s="6" customFormat="1" x14ac:dyDescent="0.25">
      <c r="A601" s="5" t="s">
        <v>19</v>
      </c>
      <c r="B601" s="18" t="s">
        <v>576</v>
      </c>
      <c r="C601" s="19">
        <v>286001003209</v>
      </c>
      <c r="D601" s="18" t="s">
        <v>672</v>
      </c>
      <c r="E601" s="19">
        <v>286001003209</v>
      </c>
      <c r="F601" s="18" t="s">
        <v>677</v>
      </c>
      <c r="G601" s="35" t="s">
        <v>23</v>
      </c>
      <c r="H601" s="35">
        <f>VLOOKUP(E601,[1]Hoja1!$D:$F,3,FALSE)</f>
        <v>111</v>
      </c>
      <c r="I601" s="35">
        <f>VLOOKUP(E601,[1]Hoja2!$D:$F,3,FALSE)</f>
        <v>111</v>
      </c>
      <c r="J601" s="35">
        <v>111</v>
      </c>
      <c r="K601" s="21">
        <f>VLOOKUP(E601,[2]VICTIMAS!E:F,2,FALSE)</f>
        <v>12</v>
      </c>
      <c r="L601" s="35">
        <f>VLOOKUP(E601,[2]INDIGENAS!E:F,2,FALSE)</f>
        <v>13</v>
      </c>
      <c r="M601" s="35">
        <f>VLOOKUP(E601,[2]DISCAPACIDAD!E:F,2,FALSE)</f>
        <v>1</v>
      </c>
      <c r="N601" s="21">
        <v>0</v>
      </c>
      <c r="O601" s="21">
        <f t="shared" si="30"/>
        <v>85</v>
      </c>
      <c r="P601" s="21">
        <f>VLOOKUP(E601,'[2]xxxx edad'!C:D,2,FALSE)</f>
        <v>16</v>
      </c>
      <c r="Q601" s="21">
        <f>VLOOKUP(E601,'[2]xxxx edad'!C:E,3,FALSE)</f>
        <v>60</v>
      </c>
      <c r="R601" s="21">
        <v>35</v>
      </c>
      <c r="S601" s="35">
        <f t="shared" si="31"/>
        <v>111</v>
      </c>
      <c r="T601" s="35">
        <v>0</v>
      </c>
      <c r="U601" s="35">
        <v>0</v>
      </c>
      <c r="V601" s="36">
        <v>0</v>
      </c>
      <c r="W601" s="37">
        <v>2</v>
      </c>
      <c r="X601" s="43"/>
      <c r="Y601" s="43"/>
      <c r="Z601" s="43"/>
      <c r="AA601" s="43" t="s">
        <v>1009</v>
      </c>
      <c r="AB601" s="43"/>
    </row>
    <row r="602" spans="1:28" s="6" customFormat="1" x14ac:dyDescent="0.25">
      <c r="A602" s="5" t="s">
        <v>19</v>
      </c>
      <c r="B602" s="18" t="s">
        <v>576</v>
      </c>
      <c r="C602" s="19">
        <v>286001003209</v>
      </c>
      <c r="D602" s="18" t="s">
        <v>672</v>
      </c>
      <c r="E602" s="19">
        <v>286001003241</v>
      </c>
      <c r="F602" s="18" t="s">
        <v>678</v>
      </c>
      <c r="G602" s="35" t="s">
        <v>23</v>
      </c>
      <c r="H602" s="35">
        <f>VLOOKUP(E602,[1]Hoja1!$D:$F,3,FALSE)</f>
        <v>16</v>
      </c>
      <c r="I602" s="35">
        <f>VLOOKUP(E602,[1]Hoja2!$D:$F,3,FALSE)</f>
        <v>16</v>
      </c>
      <c r="J602" s="35">
        <v>16</v>
      </c>
      <c r="K602" s="21">
        <f>VLOOKUP(E602,[2]VICTIMAS!E:F,2,FALSE)</f>
        <v>1</v>
      </c>
      <c r="L602" s="35">
        <f>VLOOKUP(E602,[2]INDIGENAS!E:F,2,FALSE)</f>
        <v>1</v>
      </c>
      <c r="M602" s="35">
        <v>0</v>
      </c>
      <c r="N602" s="21">
        <v>0</v>
      </c>
      <c r="O602" s="21">
        <f t="shared" si="30"/>
        <v>14</v>
      </c>
      <c r="P602" s="21">
        <f>VLOOKUP(E602,'[2]xxxx edad'!C:D,2,FALSE)</f>
        <v>7</v>
      </c>
      <c r="Q602" s="21">
        <f>VLOOKUP(E602,'[2]xxxx edad'!C:E,3,FALSE)</f>
        <v>7</v>
      </c>
      <c r="R602" s="21">
        <v>2</v>
      </c>
      <c r="S602" s="35">
        <f t="shared" si="31"/>
        <v>16</v>
      </c>
      <c r="T602" s="35">
        <v>0</v>
      </c>
      <c r="U602" s="35">
        <v>0</v>
      </c>
      <c r="V602" s="36">
        <v>0</v>
      </c>
      <c r="W602" s="37">
        <v>1</v>
      </c>
      <c r="X602" s="43"/>
      <c r="Y602" s="43" t="s">
        <v>1009</v>
      </c>
      <c r="Z602" s="43"/>
      <c r="AA602" s="43"/>
      <c r="AB602" s="43"/>
    </row>
    <row r="603" spans="1:28" s="6" customFormat="1" x14ac:dyDescent="0.25">
      <c r="A603" s="5" t="s">
        <v>19</v>
      </c>
      <c r="B603" s="18" t="s">
        <v>576</v>
      </c>
      <c r="C603" s="19">
        <v>286001003209</v>
      </c>
      <c r="D603" s="18" t="s">
        <v>672</v>
      </c>
      <c r="E603" s="19">
        <v>286571000386</v>
      </c>
      <c r="F603" s="18" t="s">
        <v>679</v>
      </c>
      <c r="G603" s="35" t="s">
        <v>23</v>
      </c>
      <c r="H603" s="35">
        <f>VLOOKUP(E603,[1]Hoja1!$D:$F,3,FALSE)</f>
        <v>10</v>
      </c>
      <c r="I603" s="35">
        <f>VLOOKUP(E603,[1]Hoja2!$D:$F,3,FALSE)</f>
        <v>10</v>
      </c>
      <c r="J603" s="35">
        <v>10</v>
      </c>
      <c r="K603" s="21">
        <f>VLOOKUP(E603,[2]VICTIMAS!E:F,2,FALSE)</f>
        <v>1</v>
      </c>
      <c r="L603" s="35">
        <f>VLOOKUP(E603,[2]INDIGENAS!E:F,2,FALSE)</f>
        <v>2</v>
      </c>
      <c r="M603" s="35">
        <v>0</v>
      </c>
      <c r="N603" s="21">
        <v>0</v>
      </c>
      <c r="O603" s="21">
        <f t="shared" si="30"/>
        <v>7</v>
      </c>
      <c r="P603" s="21">
        <f>VLOOKUP(E603,'[2]xxxx edad'!C:D,2,FALSE)</f>
        <v>4</v>
      </c>
      <c r="Q603" s="21">
        <f>VLOOKUP(E603,'[2]xxxx edad'!C:E,3,FALSE)</f>
        <v>5</v>
      </c>
      <c r="R603" s="21">
        <f>VLOOKUP(E603,'[2]xxxx edad'!C:F,4,FALSE)</f>
        <v>1</v>
      </c>
      <c r="S603" s="35">
        <f t="shared" si="31"/>
        <v>10</v>
      </c>
      <c r="T603" s="35">
        <v>0</v>
      </c>
      <c r="U603" s="35">
        <v>0</v>
      </c>
      <c r="V603" s="36">
        <v>0</v>
      </c>
      <c r="W603" s="37">
        <v>1</v>
      </c>
      <c r="X603" s="43" t="s">
        <v>1009</v>
      </c>
      <c r="Y603" s="43"/>
      <c r="Z603" s="43"/>
      <c r="AA603" s="43"/>
      <c r="AB603" s="43"/>
    </row>
    <row r="604" spans="1:28" s="6" customFormat="1" x14ac:dyDescent="0.25">
      <c r="A604" s="5" t="s">
        <v>19</v>
      </c>
      <c r="B604" s="18" t="s">
        <v>576</v>
      </c>
      <c r="C604" s="19">
        <v>286001003209</v>
      </c>
      <c r="D604" s="18" t="s">
        <v>672</v>
      </c>
      <c r="E604" s="19">
        <v>286571004748</v>
      </c>
      <c r="F604" s="18" t="s">
        <v>680</v>
      </c>
      <c r="G604" s="35" t="s">
        <v>23</v>
      </c>
      <c r="H604" s="35">
        <f>VLOOKUP(E604,[1]Hoja1!$D:$F,3,FALSE)</f>
        <v>4</v>
      </c>
      <c r="I604" s="35">
        <v>0</v>
      </c>
      <c r="J604" s="35">
        <v>4</v>
      </c>
      <c r="K604" s="21">
        <v>0</v>
      </c>
      <c r="L604" s="35">
        <v>0</v>
      </c>
      <c r="M604" s="35">
        <v>0</v>
      </c>
      <c r="N604" s="21">
        <v>0</v>
      </c>
      <c r="O604" s="21">
        <f t="shared" si="30"/>
        <v>4</v>
      </c>
      <c r="P604" s="21">
        <f>VLOOKUP(E604,'[2]xxxx edad'!C:D,2,FALSE)</f>
        <v>2</v>
      </c>
      <c r="Q604" s="21">
        <f>VLOOKUP(E604,'[2]xxxx edad'!C:E,3,FALSE)</f>
        <v>2</v>
      </c>
      <c r="R604" s="21">
        <f>VLOOKUP(E604,'[2]xxxx edad'!C:F,4,FALSE)</f>
        <v>0</v>
      </c>
      <c r="S604" s="35">
        <f t="shared" si="31"/>
        <v>0</v>
      </c>
      <c r="T604" s="35">
        <v>0</v>
      </c>
      <c r="U604" s="35">
        <v>4</v>
      </c>
      <c r="V604" s="36">
        <v>0</v>
      </c>
      <c r="W604" s="37">
        <v>1</v>
      </c>
      <c r="X604" s="43" t="s">
        <v>1009</v>
      </c>
      <c r="Y604" s="43"/>
      <c r="Z604" s="43"/>
      <c r="AA604" s="43"/>
      <c r="AB604" s="43"/>
    </row>
    <row r="605" spans="1:28" s="6" customFormat="1" x14ac:dyDescent="0.25">
      <c r="A605" s="5" t="s">
        <v>19</v>
      </c>
      <c r="B605" s="18" t="s">
        <v>576</v>
      </c>
      <c r="C605" s="19">
        <v>286001003209</v>
      </c>
      <c r="D605" s="18" t="s">
        <v>672</v>
      </c>
      <c r="E605" s="19">
        <v>286001001478</v>
      </c>
      <c r="F605" s="18" t="s">
        <v>681</v>
      </c>
      <c r="G605" s="35" t="s">
        <v>23</v>
      </c>
      <c r="H605" s="35">
        <f>VLOOKUP(E605,[1]Hoja1!$D:$F,3,FALSE)</f>
        <v>8</v>
      </c>
      <c r="I605" s="35">
        <v>0</v>
      </c>
      <c r="J605" s="35">
        <v>8</v>
      </c>
      <c r="K605" s="21">
        <v>0</v>
      </c>
      <c r="L605" s="35">
        <f>VLOOKUP(E605,[2]INDIGENAS!E:F,2,FALSE)</f>
        <v>1</v>
      </c>
      <c r="M605" s="35">
        <v>0</v>
      </c>
      <c r="N605" s="21">
        <v>0</v>
      </c>
      <c r="O605" s="21">
        <f t="shared" si="30"/>
        <v>7</v>
      </c>
      <c r="P605" s="21">
        <f>VLOOKUP(E605,'[2]xxxx edad'!C:D,2,FALSE)</f>
        <v>4</v>
      </c>
      <c r="Q605" s="21">
        <f>VLOOKUP(E605,'[2]xxxx edad'!C:E,3,FALSE)</f>
        <v>4</v>
      </c>
      <c r="R605" s="21">
        <f>VLOOKUP(E605,'[2]xxxx edad'!C:F,4,FALSE)</f>
        <v>0</v>
      </c>
      <c r="S605" s="35">
        <f t="shared" si="31"/>
        <v>0</v>
      </c>
      <c r="T605" s="35">
        <v>0</v>
      </c>
      <c r="U605" s="35">
        <v>8</v>
      </c>
      <c r="V605" s="36">
        <v>0</v>
      </c>
      <c r="W605" s="37">
        <v>1</v>
      </c>
      <c r="X605" s="43" t="s">
        <v>1009</v>
      </c>
      <c r="Y605" s="43"/>
      <c r="Z605" s="43"/>
      <c r="AA605" s="43"/>
      <c r="AB605" s="43"/>
    </row>
    <row r="606" spans="1:28" s="6" customFormat="1" x14ac:dyDescent="0.25">
      <c r="A606" s="5" t="s">
        <v>19</v>
      </c>
      <c r="B606" s="18" t="s">
        <v>576</v>
      </c>
      <c r="C606" s="19">
        <v>286001003209</v>
      </c>
      <c r="D606" s="18" t="s">
        <v>672</v>
      </c>
      <c r="E606" s="19">
        <v>286571004942</v>
      </c>
      <c r="F606" s="18" t="s">
        <v>682</v>
      </c>
      <c r="G606" s="35" t="s">
        <v>23</v>
      </c>
      <c r="H606" s="35">
        <f>VLOOKUP(E606,[1]Hoja1!$D:$F,3,FALSE)</f>
        <v>4</v>
      </c>
      <c r="I606" s="35">
        <v>0</v>
      </c>
      <c r="J606" s="35">
        <v>4</v>
      </c>
      <c r="K606" s="21">
        <v>0</v>
      </c>
      <c r="L606" s="35">
        <v>0</v>
      </c>
      <c r="M606" s="35">
        <v>0</v>
      </c>
      <c r="N606" s="21">
        <v>0</v>
      </c>
      <c r="O606" s="21">
        <f t="shared" si="30"/>
        <v>4</v>
      </c>
      <c r="P606" s="21">
        <f>VLOOKUP(E606,'[2]xxxx edad'!C:D,2,FALSE)</f>
        <v>1</v>
      </c>
      <c r="Q606" s="21">
        <f>VLOOKUP(E606,'[2]xxxx edad'!C:E,3,FALSE)</f>
        <v>2</v>
      </c>
      <c r="R606" s="21">
        <f>VLOOKUP(E606,'[2]xxxx edad'!C:F,4,FALSE)</f>
        <v>1</v>
      </c>
      <c r="S606" s="35">
        <f t="shared" si="31"/>
        <v>0</v>
      </c>
      <c r="T606" s="35">
        <v>0</v>
      </c>
      <c r="U606" s="35">
        <v>4</v>
      </c>
      <c r="V606" s="36">
        <v>0</v>
      </c>
      <c r="W606" s="37">
        <v>1</v>
      </c>
      <c r="X606" s="43" t="s">
        <v>1009</v>
      </c>
      <c r="Y606" s="43"/>
      <c r="Z606" s="43"/>
      <c r="AA606" s="43"/>
      <c r="AB606" s="43"/>
    </row>
    <row r="607" spans="1:28" s="6" customFormat="1" x14ac:dyDescent="0.25">
      <c r="A607" s="5" t="s">
        <v>19</v>
      </c>
      <c r="B607" s="18" t="s">
        <v>576</v>
      </c>
      <c r="C607" s="19">
        <v>286001003365</v>
      </c>
      <c r="D607" s="18" t="s">
        <v>683</v>
      </c>
      <c r="E607" s="19">
        <v>286001003365</v>
      </c>
      <c r="F607" s="18" t="s">
        <v>684</v>
      </c>
      <c r="G607" s="35" t="s">
        <v>23</v>
      </c>
      <c r="H607" s="35">
        <f>VLOOKUP(E607,[1]Hoja1!$D:$F,3,FALSE)</f>
        <v>110</v>
      </c>
      <c r="I607" s="35">
        <f>VLOOKUP(E607,[1]Hoja2!$D:$F,3,FALSE)</f>
        <v>110</v>
      </c>
      <c r="J607" s="35">
        <v>110</v>
      </c>
      <c r="K607" s="21">
        <f>VLOOKUP(E607,[2]VICTIMAS!E:F,2,FALSE)</f>
        <v>5</v>
      </c>
      <c r="L607" s="35">
        <f>VLOOKUP(E607,[2]INDIGENAS!E:F,2,FALSE)</f>
        <v>3</v>
      </c>
      <c r="M607" s="35">
        <v>0</v>
      </c>
      <c r="N607" s="21">
        <v>0</v>
      </c>
      <c r="O607" s="21">
        <f t="shared" si="30"/>
        <v>102</v>
      </c>
      <c r="P607" s="21">
        <f>VLOOKUP(E607,'[2]xxxx edad'!C:D,2,FALSE)</f>
        <v>10</v>
      </c>
      <c r="Q607" s="21">
        <f>VLOOKUP(E607,'[2]xxxx edad'!C:E,3,FALSE)</f>
        <v>41</v>
      </c>
      <c r="R607" s="21">
        <f>VLOOKUP(E607,'[2]xxxx edad'!C:F,4,FALSE)</f>
        <v>59</v>
      </c>
      <c r="S607" s="35">
        <f t="shared" si="31"/>
        <v>110</v>
      </c>
      <c r="T607" s="35">
        <v>0</v>
      </c>
      <c r="U607" s="35">
        <v>0</v>
      </c>
      <c r="V607" s="36">
        <v>0</v>
      </c>
      <c r="W607" s="37">
        <v>2</v>
      </c>
      <c r="X607" s="43"/>
      <c r="Y607" s="43"/>
      <c r="Z607" s="43"/>
      <c r="AA607" s="43" t="s">
        <v>1009</v>
      </c>
      <c r="AB607" s="43"/>
    </row>
    <row r="608" spans="1:28" s="6" customFormat="1" x14ac:dyDescent="0.25">
      <c r="A608" s="5" t="s">
        <v>19</v>
      </c>
      <c r="B608" s="18" t="s">
        <v>576</v>
      </c>
      <c r="C608" s="19">
        <v>286001003365</v>
      </c>
      <c r="D608" s="18" t="s">
        <v>683</v>
      </c>
      <c r="E608" s="19">
        <v>286571000033</v>
      </c>
      <c r="F608" s="18" t="s">
        <v>685</v>
      </c>
      <c r="G608" s="35" t="s">
        <v>23</v>
      </c>
      <c r="H608" s="35">
        <f>VLOOKUP(E608,[1]Hoja1!$D:$F,3,FALSE)</f>
        <v>6</v>
      </c>
      <c r="I608" s="35">
        <f>VLOOKUP(E608,[1]Hoja2!$D:$F,3,FALSE)</f>
        <v>6</v>
      </c>
      <c r="J608" s="35">
        <v>6</v>
      </c>
      <c r="K608" s="21">
        <f>VLOOKUP(E608,[2]VICTIMAS!E:F,2,FALSE)</f>
        <v>1</v>
      </c>
      <c r="L608" s="35">
        <f>VLOOKUP(E608,[2]INDIGENAS!E:F,2,FALSE)</f>
        <v>1</v>
      </c>
      <c r="M608" s="35">
        <v>0</v>
      </c>
      <c r="N608" s="21">
        <v>0</v>
      </c>
      <c r="O608" s="21">
        <f t="shared" si="30"/>
        <v>4</v>
      </c>
      <c r="P608" s="21">
        <f>VLOOKUP(E608,'[2]xxxx edad'!C:D,2,FALSE)</f>
        <v>4</v>
      </c>
      <c r="Q608" s="21">
        <f>VLOOKUP(E608,'[2]xxxx edad'!C:E,3,FALSE)</f>
        <v>2</v>
      </c>
      <c r="R608" s="21">
        <f>VLOOKUP(E608,'[2]xxxx edad'!C:F,4,FALSE)</f>
        <v>0</v>
      </c>
      <c r="S608" s="35">
        <f t="shared" si="31"/>
        <v>6</v>
      </c>
      <c r="T608" s="35">
        <v>0</v>
      </c>
      <c r="U608" s="35">
        <v>0</v>
      </c>
      <c r="V608" s="36">
        <v>0</v>
      </c>
      <c r="W608" s="37">
        <v>1</v>
      </c>
      <c r="X608" s="43" t="s">
        <v>1009</v>
      </c>
      <c r="Y608" s="43"/>
      <c r="Z608" s="43"/>
      <c r="AA608" s="43"/>
      <c r="AB608" s="43"/>
    </row>
    <row r="609" spans="1:28" s="6" customFormat="1" x14ac:dyDescent="0.25">
      <c r="A609" s="5" t="s">
        <v>19</v>
      </c>
      <c r="B609" s="18" t="s">
        <v>576</v>
      </c>
      <c r="C609" s="19">
        <v>286001003365</v>
      </c>
      <c r="D609" s="18" t="s">
        <v>683</v>
      </c>
      <c r="E609" s="19">
        <v>286571000297</v>
      </c>
      <c r="F609" s="18" t="s">
        <v>686</v>
      </c>
      <c r="G609" s="35" t="s">
        <v>23</v>
      </c>
      <c r="H609" s="35">
        <f>VLOOKUP(E609,[1]Hoja1!$D:$F,3,FALSE)</f>
        <v>5</v>
      </c>
      <c r="I609" s="35">
        <f>VLOOKUP(E609,[1]Hoja2!$D:$F,3,FALSE)</f>
        <v>5</v>
      </c>
      <c r="J609" s="35">
        <v>5</v>
      </c>
      <c r="K609" s="21">
        <f>VLOOKUP(E609,[2]VICTIMAS!E:F,2,FALSE)</f>
        <v>1</v>
      </c>
      <c r="L609" s="35">
        <v>0</v>
      </c>
      <c r="M609" s="35">
        <v>0</v>
      </c>
      <c r="N609" s="21">
        <v>0</v>
      </c>
      <c r="O609" s="21">
        <f t="shared" si="30"/>
        <v>4</v>
      </c>
      <c r="P609" s="21">
        <f>VLOOKUP(E609,'[2]xxxx edad'!C:D,2,FALSE)</f>
        <v>2</v>
      </c>
      <c r="Q609" s="21">
        <v>3</v>
      </c>
      <c r="R609" s="21">
        <v>0</v>
      </c>
      <c r="S609" s="35">
        <f t="shared" si="31"/>
        <v>5</v>
      </c>
      <c r="T609" s="35">
        <v>0</v>
      </c>
      <c r="U609" s="35">
        <v>0</v>
      </c>
      <c r="V609" s="36">
        <v>0</v>
      </c>
      <c r="W609" s="37">
        <v>1</v>
      </c>
      <c r="X609" s="43" t="s">
        <v>1009</v>
      </c>
      <c r="Y609" s="43"/>
      <c r="Z609" s="43"/>
      <c r="AA609" s="43"/>
      <c r="AB609" s="43"/>
    </row>
    <row r="610" spans="1:28" s="6" customFormat="1" x14ac:dyDescent="0.25">
      <c r="A610" s="5" t="s">
        <v>19</v>
      </c>
      <c r="B610" s="18" t="s">
        <v>576</v>
      </c>
      <c r="C610" s="19">
        <v>286001003365</v>
      </c>
      <c r="D610" s="18" t="s">
        <v>683</v>
      </c>
      <c r="E610" s="19">
        <v>286571000548</v>
      </c>
      <c r="F610" s="18" t="s">
        <v>687</v>
      </c>
      <c r="G610" s="35" t="s">
        <v>23</v>
      </c>
      <c r="H610" s="35">
        <f>VLOOKUP(E610,[1]Hoja1!$D:$F,3,FALSE)</f>
        <v>9</v>
      </c>
      <c r="I610" s="35">
        <f>VLOOKUP(E610,[1]Hoja2!$D:$F,3,FALSE)</f>
        <v>9</v>
      </c>
      <c r="J610" s="35">
        <v>9</v>
      </c>
      <c r="K610" s="21">
        <f>VLOOKUP(E610,[2]VICTIMAS!E:F,2,FALSE)</f>
        <v>1</v>
      </c>
      <c r="L610" s="35">
        <v>0</v>
      </c>
      <c r="M610" s="35">
        <v>0</v>
      </c>
      <c r="N610" s="21">
        <v>0</v>
      </c>
      <c r="O610" s="21">
        <f t="shared" si="30"/>
        <v>8</v>
      </c>
      <c r="P610" s="21">
        <f>VLOOKUP(E610,'[2]xxxx edad'!C:D,2,FALSE)</f>
        <v>5</v>
      </c>
      <c r="Q610" s="21">
        <f>VLOOKUP(E610,'[2]xxxx edad'!C:E,3,FALSE)</f>
        <v>4</v>
      </c>
      <c r="R610" s="21">
        <f>VLOOKUP(E610,'[2]xxxx edad'!C:F,4,FALSE)</f>
        <v>0</v>
      </c>
      <c r="S610" s="35">
        <f t="shared" si="31"/>
        <v>9</v>
      </c>
      <c r="T610" s="35">
        <v>0</v>
      </c>
      <c r="U610" s="35">
        <v>0</v>
      </c>
      <c r="V610" s="36">
        <v>0</v>
      </c>
      <c r="W610" s="37">
        <v>1</v>
      </c>
      <c r="X610" s="43" t="s">
        <v>1009</v>
      </c>
      <c r="Y610" s="43"/>
      <c r="Z610" s="43"/>
      <c r="AA610" s="43"/>
      <c r="AB610" s="43"/>
    </row>
    <row r="611" spans="1:28" s="6" customFormat="1" x14ac:dyDescent="0.25">
      <c r="A611" s="5" t="s">
        <v>19</v>
      </c>
      <c r="B611" s="18" t="s">
        <v>576</v>
      </c>
      <c r="C611" s="19">
        <v>286001003365</v>
      </c>
      <c r="D611" s="18" t="s">
        <v>683</v>
      </c>
      <c r="E611" s="19">
        <v>286571004268</v>
      </c>
      <c r="F611" s="18" t="s">
        <v>688</v>
      </c>
      <c r="G611" s="35" t="s">
        <v>23</v>
      </c>
      <c r="H611" s="35">
        <f>VLOOKUP(E611,[1]Hoja1!$D:$F,3,FALSE)</f>
        <v>10</v>
      </c>
      <c r="I611" s="35">
        <f>VLOOKUP(E611,[1]Hoja2!$D:$F,3,FALSE)</f>
        <v>10</v>
      </c>
      <c r="J611" s="35">
        <v>10</v>
      </c>
      <c r="K611" s="21">
        <v>0</v>
      </c>
      <c r="L611" s="35">
        <v>0</v>
      </c>
      <c r="M611" s="35">
        <v>0</v>
      </c>
      <c r="N611" s="21">
        <v>0</v>
      </c>
      <c r="O611" s="21">
        <f t="shared" si="30"/>
        <v>10</v>
      </c>
      <c r="P611" s="21">
        <f>VLOOKUP(E611,'[2]xxxx edad'!C:D,2,FALSE)</f>
        <v>3</v>
      </c>
      <c r="Q611" s="21">
        <v>7</v>
      </c>
      <c r="R611" s="21">
        <v>0</v>
      </c>
      <c r="S611" s="35">
        <f t="shared" si="31"/>
        <v>10</v>
      </c>
      <c r="T611" s="35">
        <v>0</v>
      </c>
      <c r="U611" s="35">
        <v>0</v>
      </c>
      <c r="V611" s="36">
        <v>0</v>
      </c>
      <c r="W611" s="37">
        <v>1</v>
      </c>
      <c r="X611" s="43" t="s">
        <v>1009</v>
      </c>
      <c r="Y611" s="43"/>
      <c r="Z611" s="43"/>
      <c r="AA611" s="43"/>
      <c r="AB611" s="43"/>
    </row>
    <row r="612" spans="1:28" s="6" customFormat="1" x14ac:dyDescent="0.25">
      <c r="A612" s="5" t="s">
        <v>19</v>
      </c>
      <c r="B612" s="18" t="s">
        <v>576</v>
      </c>
      <c r="C612" s="19">
        <v>286001003365</v>
      </c>
      <c r="D612" s="18" t="s">
        <v>683</v>
      </c>
      <c r="E612" s="19">
        <v>286571004837</v>
      </c>
      <c r="F612" s="18" t="s">
        <v>689</v>
      </c>
      <c r="G612" s="35" t="s">
        <v>23</v>
      </c>
      <c r="H612" s="35">
        <f>VLOOKUP(E612,[1]Hoja1!$D:$F,3,FALSE)</f>
        <v>11</v>
      </c>
      <c r="I612" s="35">
        <f>VLOOKUP(E612,[1]Hoja2!$D:$F,3,FALSE)</f>
        <v>11</v>
      </c>
      <c r="J612" s="35">
        <v>11</v>
      </c>
      <c r="K612" s="21">
        <v>0</v>
      </c>
      <c r="L612" s="35">
        <v>0</v>
      </c>
      <c r="M612" s="35">
        <v>0</v>
      </c>
      <c r="N612" s="21">
        <v>0</v>
      </c>
      <c r="O612" s="21">
        <f t="shared" si="30"/>
        <v>11</v>
      </c>
      <c r="P612" s="21">
        <f>VLOOKUP(E612,'[2]xxxx edad'!C:D,2,FALSE)</f>
        <v>6</v>
      </c>
      <c r="Q612" s="21">
        <v>5</v>
      </c>
      <c r="R612" s="21">
        <v>0</v>
      </c>
      <c r="S612" s="35">
        <f t="shared" si="31"/>
        <v>11</v>
      </c>
      <c r="T612" s="35">
        <v>0</v>
      </c>
      <c r="U612" s="35">
        <v>0</v>
      </c>
      <c r="V612" s="36">
        <v>0</v>
      </c>
      <c r="W612" s="37">
        <v>1</v>
      </c>
      <c r="X612" s="43"/>
      <c r="Y612" s="43" t="s">
        <v>1009</v>
      </c>
      <c r="Z612" s="43"/>
      <c r="AA612" s="43"/>
      <c r="AB612" s="43"/>
    </row>
    <row r="613" spans="1:28" s="6" customFormat="1" x14ac:dyDescent="0.25">
      <c r="A613" s="5" t="s">
        <v>19</v>
      </c>
      <c r="B613" s="18" t="s">
        <v>576</v>
      </c>
      <c r="C613" s="19">
        <v>286001003365</v>
      </c>
      <c r="D613" s="18" t="s">
        <v>683</v>
      </c>
      <c r="E613" s="19">
        <v>286571004896</v>
      </c>
      <c r="F613" s="18" t="s">
        <v>690</v>
      </c>
      <c r="G613" s="35" t="s">
        <v>23</v>
      </c>
      <c r="H613" s="35">
        <f>VLOOKUP(E613,[1]Hoja1!$D:$F,3,FALSE)</f>
        <v>14</v>
      </c>
      <c r="I613" s="35">
        <f>VLOOKUP(E613,[1]Hoja2!$D:$F,3,FALSE)</f>
        <v>14</v>
      </c>
      <c r="J613" s="35">
        <v>14</v>
      </c>
      <c r="K613" s="21">
        <f>VLOOKUP(E613,[2]VICTIMAS!E:F,2,FALSE)</f>
        <v>2</v>
      </c>
      <c r="L613" s="35">
        <v>0</v>
      </c>
      <c r="M613" s="35">
        <f>VLOOKUP(E613,[2]DISCAPACIDAD!E:F,2,FALSE)</f>
        <v>1</v>
      </c>
      <c r="N613" s="21">
        <v>0</v>
      </c>
      <c r="O613" s="21">
        <f t="shared" si="30"/>
        <v>11</v>
      </c>
      <c r="P613" s="21">
        <f>VLOOKUP(E613,'[2]xxxx edad'!C:D,2,FALSE)</f>
        <v>7</v>
      </c>
      <c r="Q613" s="21">
        <v>7</v>
      </c>
      <c r="R613" s="21">
        <v>0</v>
      </c>
      <c r="S613" s="35">
        <f t="shared" si="31"/>
        <v>14</v>
      </c>
      <c r="T613" s="35">
        <v>0</v>
      </c>
      <c r="U613" s="35">
        <v>0</v>
      </c>
      <c r="V613" s="36">
        <v>0</v>
      </c>
      <c r="W613" s="37">
        <v>1</v>
      </c>
      <c r="X613" s="43"/>
      <c r="Y613" s="43" t="s">
        <v>1009</v>
      </c>
      <c r="Z613" s="43"/>
      <c r="AA613" s="43"/>
      <c r="AB613" s="43"/>
    </row>
    <row r="614" spans="1:28" s="6" customFormat="1" x14ac:dyDescent="0.25">
      <c r="A614" s="5" t="s">
        <v>19</v>
      </c>
      <c r="B614" s="18" t="s">
        <v>576</v>
      </c>
      <c r="C614" s="19">
        <v>286001003365</v>
      </c>
      <c r="D614" s="18" t="s">
        <v>683</v>
      </c>
      <c r="E614" s="19">
        <v>286571004900</v>
      </c>
      <c r="F614" s="18" t="s">
        <v>691</v>
      </c>
      <c r="G614" s="35" t="s">
        <v>23</v>
      </c>
      <c r="H614" s="35">
        <f>VLOOKUP(E614,[1]Hoja1!$D:$F,3,FALSE)</f>
        <v>23</v>
      </c>
      <c r="I614" s="35">
        <f>VLOOKUP(E614,[1]Hoja2!$D:$F,3,FALSE)</f>
        <v>23</v>
      </c>
      <c r="J614" s="35">
        <v>23</v>
      </c>
      <c r="K614" s="21">
        <f>VLOOKUP(E614,[2]VICTIMAS!E:F,2,FALSE)</f>
        <v>1</v>
      </c>
      <c r="L614" s="35">
        <v>0</v>
      </c>
      <c r="M614" s="35">
        <v>0</v>
      </c>
      <c r="N614" s="21">
        <v>0</v>
      </c>
      <c r="O614" s="21">
        <f t="shared" si="30"/>
        <v>22</v>
      </c>
      <c r="P614" s="21">
        <f>VLOOKUP(E614,'[2]xxxx edad'!C:D,2,FALSE)</f>
        <v>10</v>
      </c>
      <c r="Q614" s="21">
        <v>13</v>
      </c>
      <c r="R614" s="21">
        <v>0</v>
      </c>
      <c r="S614" s="35">
        <f t="shared" si="31"/>
        <v>23</v>
      </c>
      <c r="T614" s="35">
        <v>0</v>
      </c>
      <c r="U614" s="35">
        <v>0</v>
      </c>
      <c r="V614" s="36">
        <v>0</v>
      </c>
      <c r="W614" s="37">
        <v>1</v>
      </c>
      <c r="X614" s="43"/>
      <c r="Y614" s="43" t="s">
        <v>1009</v>
      </c>
      <c r="Z614" s="43"/>
      <c r="AA614" s="43"/>
      <c r="AB614" s="43"/>
    </row>
    <row r="615" spans="1:28" s="6" customFormat="1" x14ac:dyDescent="0.25">
      <c r="A615" s="5" t="s">
        <v>19</v>
      </c>
      <c r="B615" s="18" t="s">
        <v>576</v>
      </c>
      <c r="C615" s="19">
        <v>286571000050</v>
      </c>
      <c r="D615" s="18" t="s">
        <v>692</v>
      </c>
      <c r="E615" s="19">
        <v>286001001826</v>
      </c>
      <c r="F615" s="18" t="s">
        <v>693</v>
      </c>
      <c r="G615" s="35" t="s">
        <v>23</v>
      </c>
      <c r="H615" s="35">
        <f>VLOOKUP(E615,[1]Hoja1!$D:$F,3,FALSE)</f>
        <v>16</v>
      </c>
      <c r="I615" s="35">
        <v>0</v>
      </c>
      <c r="J615" s="35">
        <v>13</v>
      </c>
      <c r="K615" s="21">
        <f>VLOOKUP(E615,[2]VICTIMAS!E:F,2,FALSE)</f>
        <v>1</v>
      </c>
      <c r="L615" s="35">
        <v>0</v>
      </c>
      <c r="M615" s="35">
        <v>0</v>
      </c>
      <c r="N615" s="21">
        <v>0</v>
      </c>
      <c r="O615" s="21">
        <f t="shared" si="30"/>
        <v>12</v>
      </c>
      <c r="P615" s="21">
        <v>4</v>
      </c>
      <c r="Q615" s="21">
        <v>9</v>
      </c>
      <c r="R615" s="21">
        <v>0</v>
      </c>
      <c r="S615" s="35">
        <f t="shared" si="31"/>
        <v>0</v>
      </c>
      <c r="T615" s="35">
        <v>0</v>
      </c>
      <c r="U615" s="35">
        <v>13</v>
      </c>
      <c r="V615" s="36">
        <v>0</v>
      </c>
      <c r="W615" s="37">
        <v>1</v>
      </c>
      <c r="X615" s="43"/>
      <c r="Y615" s="43" t="s">
        <v>1009</v>
      </c>
      <c r="Z615" s="43"/>
      <c r="AA615" s="43"/>
      <c r="AB615" s="43"/>
    </row>
    <row r="616" spans="1:28" s="6" customFormat="1" x14ac:dyDescent="0.25">
      <c r="A616" s="5" t="s">
        <v>19</v>
      </c>
      <c r="B616" s="18" t="s">
        <v>576</v>
      </c>
      <c r="C616" s="19">
        <v>286571000050</v>
      </c>
      <c r="D616" s="18" t="s">
        <v>692</v>
      </c>
      <c r="E616" s="19">
        <v>286001002008</v>
      </c>
      <c r="F616" s="18" t="s">
        <v>694</v>
      </c>
      <c r="G616" s="35" t="s">
        <v>23</v>
      </c>
      <c r="H616" s="35">
        <f>VLOOKUP(E616,[1]Hoja1!$D:$F,3,FALSE)</f>
        <v>7</v>
      </c>
      <c r="I616" s="35">
        <v>0</v>
      </c>
      <c r="J616" s="35">
        <v>6</v>
      </c>
      <c r="K616" s="21">
        <f>VLOOKUP(E616,[2]VICTIMAS!E:F,2,FALSE)</f>
        <v>1</v>
      </c>
      <c r="L616" s="35">
        <f>VLOOKUP(E616,[2]INDIGENAS!E:F,2,FALSE)</f>
        <v>1</v>
      </c>
      <c r="M616" s="35">
        <v>0</v>
      </c>
      <c r="N616" s="21">
        <v>0</v>
      </c>
      <c r="O616" s="21">
        <f t="shared" si="30"/>
        <v>4</v>
      </c>
      <c r="P616" s="21">
        <v>4</v>
      </c>
      <c r="Q616" s="21">
        <f>VLOOKUP(E616,'[2]xxxx edad'!C:E,3,FALSE)</f>
        <v>1</v>
      </c>
      <c r="R616" s="21">
        <f>VLOOKUP(E616,'[2]xxxx edad'!C:F,4,FALSE)</f>
        <v>1</v>
      </c>
      <c r="S616" s="35">
        <f t="shared" si="31"/>
        <v>0</v>
      </c>
      <c r="T616" s="35">
        <v>0</v>
      </c>
      <c r="U616" s="35">
        <v>6</v>
      </c>
      <c r="V616" s="36">
        <v>0</v>
      </c>
      <c r="W616" s="37">
        <v>1</v>
      </c>
      <c r="X616" s="43" t="s">
        <v>1009</v>
      </c>
      <c r="Y616" s="43"/>
      <c r="Z616" s="43"/>
      <c r="AA616" s="43"/>
      <c r="AB616" s="43"/>
    </row>
    <row r="617" spans="1:28" s="6" customFormat="1" x14ac:dyDescent="0.25">
      <c r="A617" s="5" t="s">
        <v>19</v>
      </c>
      <c r="B617" s="18" t="s">
        <v>576</v>
      </c>
      <c r="C617" s="19">
        <v>286571000050</v>
      </c>
      <c r="D617" s="18" t="s">
        <v>692</v>
      </c>
      <c r="E617" s="19">
        <v>286571000050</v>
      </c>
      <c r="F617" s="18" t="s">
        <v>695</v>
      </c>
      <c r="G617" s="35" t="s">
        <v>23</v>
      </c>
      <c r="H617" s="35">
        <f>VLOOKUP(E617,[1]Hoja1!$D:$F,3,FALSE)</f>
        <v>20</v>
      </c>
      <c r="I617" s="35">
        <v>0</v>
      </c>
      <c r="J617" s="35">
        <v>20</v>
      </c>
      <c r="K617" s="21">
        <v>0</v>
      </c>
      <c r="L617" s="35">
        <v>0</v>
      </c>
      <c r="M617" s="35">
        <v>0</v>
      </c>
      <c r="N617" s="21">
        <v>0</v>
      </c>
      <c r="O617" s="21">
        <f t="shared" si="30"/>
        <v>20</v>
      </c>
      <c r="P617" s="21">
        <f>VLOOKUP(E617,'[2]xxxx edad'!C:D,2,FALSE)</f>
        <v>7</v>
      </c>
      <c r="Q617" s="21">
        <f>VLOOKUP(E617,'[2]xxxx edad'!C:E,3,FALSE)</f>
        <v>10</v>
      </c>
      <c r="R617" s="21">
        <v>3</v>
      </c>
      <c r="S617" s="35">
        <f t="shared" si="31"/>
        <v>0</v>
      </c>
      <c r="T617" s="35">
        <v>0</v>
      </c>
      <c r="U617" s="35">
        <v>20</v>
      </c>
      <c r="V617" s="36">
        <v>0</v>
      </c>
      <c r="W617" s="37">
        <v>1</v>
      </c>
      <c r="X617" s="43"/>
      <c r="Y617" s="43" t="s">
        <v>1009</v>
      </c>
      <c r="Z617" s="43"/>
      <c r="AA617" s="43"/>
      <c r="AB617" s="43"/>
    </row>
    <row r="618" spans="1:28" s="6" customFormat="1" x14ac:dyDescent="0.25">
      <c r="A618" s="5" t="s">
        <v>19</v>
      </c>
      <c r="B618" s="18" t="s">
        <v>576</v>
      </c>
      <c r="C618" s="19">
        <v>286571000050</v>
      </c>
      <c r="D618" s="18" t="s">
        <v>692</v>
      </c>
      <c r="E618" s="19">
        <v>286571000092</v>
      </c>
      <c r="F618" s="18" t="s">
        <v>696</v>
      </c>
      <c r="G618" s="35" t="s">
        <v>23</v>
      </c>
      <c r="H618" s="35">
        <f>VLOOKUP(E618,[1]Hoja1!$D:$F,3,FALSE)</f>
        <v>6</v>
      </c>
      <c r="I618" s="35">
        <v>0</v>
      </c>
      <c r="J618" s="35">
        <v>6</v>
      </c>
      <c r="K618" s="21">
        <v>0</v>
      </c>
      <c r="L618" s="35">
        <v>0</v>
      </c>
      <c r="M618" s="35">
        <v>0</v>
      </c>
      <c r="N618" s="21">
        <v>0</v>
      </c>
      <c r="O618" s="21">
        <f t="shared" si="30"/>
        <v>6</v>
      </c>
      <c r="P618" s="21">
        <f>VLOOKUP(E618,'[2]xxxx edad'!C:D,2,FALSE)</f>
        <v>2</v>
      </c>
      <c r="Q618" s="21">
        <f>VLOOKUP(E618,'[2]xxxx edad'!C:E,3,FALSE)</f>
        <v>4</v>
      </c>
      <c r="R618" s="21">
        <f>VLOOKUP(E618,'[2]xxxx edad'!C:F,4,FALSE)</f>
        <v>0</v>
      </c>
      <c r="S618" s="35">
        <f t="shared" si="31"/>
        <v>0</v>
      </c>
      <c r="T618" s="35">
        <v>0</v>
      </c>
      <c r="U618" s="35">
        <v>6</v>
      </c>
      <c r="V618" s="36">
        <v>0</v>
      </c>
      <c r="W618" s="37">
        <v>1</v>
      </c>
      <c r="X618" s="43" t="s">
        <v>1009</v>
      </c>
      <c r="Y618" s="43"/>
      <c r="Z618" s="43"/>
      <c r="AA618" s="43"/>
      <c r="AB618" s="43"/>
    </row>
    <row r="619" spans="1:28" s="6" customFormat="1" x14ac:dyDescent="0.25">
      <c r="A619" s="5" t="s">
        <v>19</v>
      </c>
      <c r="B619" s="18" t="s">
        <v>576</v>
      </c>
      <c r="C619" s="19">
        <v>286571000050</v>
      </c>
      <c r="D619" s="18" t="s">
        <v>692</v>
      </c>
      <c r="E619" s="19">
        <v>286571000122</v>
      </c>
      <c r="F619" s="18" t="s">
        <v>697</v>
      </c>
      <c r="G619" s="35" t="s">
        <v>23</v>
      </c>
      <c r="H619" s="35">
        <f>VLOOKUP(E619,[1]Hoja1!$D:$F,3,FALSE)</f>
        <v>10</v>
      </c>
      <c r="I619" s="35">
        <v>0</v>
      </c>
      <c r="J619" s="35">
        <v>10</v>
      </c>
      <c r="K619" s="21">
        <v>0</v>
      </c>
      <c r="L619" s="35">
        <v>0</v>
      </c>
      <c r="M619" s="35">
        <v>0</v>
      </c>
      <c r="N619" s="21">
        <v>0</v>
      </c>
      <c r="O619" s="21">
        <f t="shared" si="30"/>
        <v>10</v>
      </c>
      <c r="P619" s="21">
        <f>VLOOKUP(E619,'[2]xxxx edad'!C:D,2,FALSE)</f>
        <v>5</v>
      </c>
      <c r="Q619" s="21">
        <f>VLOOKUP(E619,'[2]xxxx edad'!C:E,3,FALSE)</f>
        <v>5</v>
      </c>
      <c r="R619" s="21">
        <f>VLOOKUP(E619,'[2]xxxx edad'!C:F,4,FALSE)</f>
        <v>0</v>
      </c>
      <c r="S619" s="35">
        <f t="shared" si="31"/>
        <v>0</v>
      </c>
      <c r="T619" s="35">
        <v>0</v>
      </c>
      <c r="U619" s="35">
        <v>10</v>
      </c>
      <c r="V619" s="36">
        <v>0</v>
      </c>
      <c r="W619" s="37">
        <v>1</v>
      </c>
      <c r="X619" s="43" t="s">
        <v>1009</v>
      </c>
      <c r="Y619" s="43"/>
      <c r="Z619" s="43"/>
      <c r="AA619" s="43"/>
      <c r="AB619" s="43"/>
    </row>
    <row r="620" spans="1:28" s="6" customFormat="1" x14ac:dyDescent="0.25">
      <c r="A620" s="5" t="s">
        <v>19</v>
      </c>
      <c r="B620" s="18" t="s">
        <v>576</v>
      </c>
      <c r="C620" s="19">
        <v>286571000050</v>
      </c>
      <c r="D620" s="18" t="s">
        <v>692</v>
      </c>
      <c r="E620" s="19">
        <v>286571000530</v>
      </c>
      <c r="F620" s="18" t="s">
        <v>698</v>
      </c>
      <c r="G620" s="35" t="s">
        <v>23</v>
      </c>
      <c r="H620" s="35">
        <f>VLOOKUP(E620,[1]Hoja1!$D:$F,3,FALSE)</f>
        <v>3</v>
      </c>
      <c r="I620" s="35">
        <v>0</v>
      </c>
      <c r="J620" s="35">
        <v>2</v>
      </c>
      <c r="K620" s="21">
        <v>0</v>
      </c>
      <c r="L620" s="35">
        <v>0</v>
      </c>
      <c r="M620" s="35">
        <v>0</v>
      </c>
      <c r="N620" s="21">
        <v>0</v>
      </c>
      <c r="O620" s="21">
        <f t="shared" si="30"/>
        <v>2</v>
      </c>
      <c r="P620" s="21">
        <f>VLOOKUP(E620,'[2]xxxx edad'!C:D,2,FALSE)</f>
        <v>0</v>
      </c>
      <c r="Q620" s="21">
        <v>1</v>
      </c>
      <c r="R620" s="21">
        <v>1</v>
      </c>
      <c r="S620" s="35">
        <f t="shared" si="31"/>
        <v>0</v>
      </c>
      <c r="T620" s="35">
        <v>0</v>
      </c>
      <c r="U620" s="35">
        <v>2</v>
      </c>
      <c r="V620" s="36">
        <v>0</v>
      </c>
      <c r="W620" s="37">
        <v>1</v>
      </c>
      <c r="X620" s="43" t="s">
        <v>1009</v>
      </c>
      <c r="Y620" s="43"/>
      <c r="Z620" s="43"/>
      <c r="AA620" s="43"/>
      <c r="AB620" s="43"/>
    </row>
    <row r="621" spans="1:28" s="6" customFormat="1" x14ac:dyDescent="0.25">
      <c r="A621" s="5" t="s">
        <v>19</v>
      </c>
      <c r="B621" s="18" t="s">
        <v>576</v>
      </c>
      <c r="C621" s="19">
        <v>286571000050</v>
      </c>
      <c r="D621" s="18" t="s">
        <v>692</v>
      </c>
      <c r="E621" s="19">
        <v>286571004250</v>
      </c>
      <c r="F621" s="18" t="s">
        <v>699</v>
      </c>
      <c r="G621" s="35" t="s">
        <v>23</v>
      </c>
      <c r="H621" s="35">
        <f>VLOOKUP(E621,[1]Hoja1!$D:$F,3,FALSE)</f>
        <v>10</v>
      </c>
      <c r="I621" s="35">
        <v>0</v>
      </c>
      <c r="J621" s="35">
        <v>10</v>
      </c>
      <c r="K621" s="21">
        <v>0</v>
      </c>
      <c r="L621" s="35">
        <v>0</v>
      </c>
      <c r="M621" s="35">
        <v>0</v>
      </c>
      <c r="N621" s="21">
        <v>0</v>
      </c>
      <c r="O621" s="21">
        <f t="shared" si="30"/>
        <v>10</v>
      </c>
      <c r="P621" s="21">
        <f>VLOOKUP(E621,'[2]xxxx edad'!C:D,2,FALSE)</f>
        <v>5</v>
      </c>
      <c r="Q621" s="21">
        <f>VLOOKUP(E621,'[2]xxxx edad'!C:E,3,FALSE)</f>
        <v>5</v>
      </c>
      <c r="R621" s="21">
        <f>VLOOKUP(E621,'[2]xxxx edad'!C:F,4,FALSE)</f>
        <v>0</v>
      </c>
      <c r="S621" s="35">
        <f t="shared" si="31"/>
        <v>0</v>
      </c>
      <c r="T621" s="35">
        <v>0</v>
      </c>
      <c r="U621" s="35">
        <v>10</v>
      </c>
      <c r="V621" s="36">
        <v>0</v>
      </c>
      <c r="W621" s="37">
        <v>1</v>
      </c>
      <c r="X621" s="43" t="s">
        <v>1009</v>
      </c>
      <c r="Y621" s="43"/>
      <c r="Z621" s="43"/>
      <c r="AA621" s="43"/>
      <c r="AB621" s="43"/>
    </row>
    <row r="622" spans="1:28" s="6" customFormat="1" x14ac:dyDescent="0.25">
      <c r="A622" s="5" t="s">
        <v>19</v>
      </c>
      <c r="B622" s="18" t="s">
        <v>576</v>
      </c>
      <c r="C622" s="19">
        <v>286571000050</v>
      </c>
      <c r="D622" s="18" t="s">
        <v>692</v>
      </c>
      <c r="E622" s="19">
        <v>286571004365</v>
      </c>
      <c r="F622" s="18" t="s">
        <v>213</v>
      </c>
      <c r="G622" s="35" t="s">
        <v>23</v>
      </c>
      <c r="H622" s="35">
        <f>VLOOKUP(E622,[1]Hoja1!$D:$F,3,FALSE)</f>
        <v>15</v>
      </c>
      <c r="I622" s="35">
        <v>0</v>
      </c>
      <c r="J622" s="35">
        <v>11</v>
      </c>
      <c r="K622" s="21">
        <f>VLOOKUP(E622,[2]VICTIMAS!E:F,2,FALSE)</f>
        <v>2</v>
      </c>
      <c r="L622" s="35">
        <v>0</v>
      </c>
      <c r="M622" s="35">
        <v>0</v>
      </c>
      <c r="N622" s="21">
        <v>0</v>
      </c>
      <c r="O622" s="21">
        <f t="shared" si="30"/>
        <v>9</v>
      </c>
      <c r="P622" s="21">
        <v>3</v>
      </c>
      <c r="Q622" s="21">
        <f>VLOOKUP(E622,'[2]xxxx edad'!C:E,3,FALSE)</f>
        <v>8</v>
      </c>
      <c r="R622" s="21">
        <f>VLOOKUP(E622,'[2]xxxx edad'!C:F,4,FALSE)</f>
        <v>0</v>
      </c>
      <c r="S622" s="35">
        <f t="shared" si="31"/>
        <v>0</v>
      </c>
      <c r="T622" s="35">
        <v>0</v>
      </c>
      <c r="U622" s="35">
        <v>11</v>
      </c>
      <c r="V622" s="36">
        <v>0</v>
      </c>
      <c r="W622" s="37">
        <v>1</v>
      </c>
      <c r="X622" s="43"/>
      <c r="Y622" s="43" t="s">
        <v>1009</v>
      </c>
      <c r="Z622" s="43"/>
      <c r="AA622" s="43"/>
      <c r="AB622" s="43"/>
    </row>
    <row r="623" spans="1:28" s="6" customFormat="1" x14ac:dyDescent="0.25">
      <c r="A623" s="5" t="s">
        <v>19</v>
      </c>
      <c r="B623" s="18" t="s">
        <v>576</v>
      </c>
      <c r="C623" s="19">
        <v>286571000050</v>
      </c>
      <c r="D623" s="18" t="s">
        <v>692</v>
      </c>
      <c r="E623" s="19">
        <v>286571004688</v>
      </c>
      <c r="F623" s="18" t="s">
        <v>700</v>
      </c>
      <c r="G623" s="35" t="s">
        <v>23</v>
      </c>
      <c r="H623" s="35">
        <f>VLOOKUP(E623,[1]Hoja1!$D:$F,3,FALSE)</f>
        <v>8</v>
      </c>
      <c r="I623" s="35">
        <v>0</v>
      </c>
      <c r="J623" s="35">
        <v>7</v>
      </c>
      <c r="K623" s="21">
        <f>VLOOKUP(E623,[2]VICTIMAS!E:F,2,FALSE)</f>
        <v>1</v>
      </c>
      <c r="L623" s="35">
        <v>0</v>
      </c>
      <c r="M623" s="35">
        <v>0</v>
      </c>
      <c r="N623" s="21">
        <v>0</v>
      </c>
      <c r="O623" s="21">
        <f t="shared" si="30"/>
        <v>6</v>
      </c>
      <c r="P623" s="21">
        <f>VLOOKUP(E623,'[2]xxxx edad'!C:D,2,FALSE)</f>
        <v>6</v>
      </c>
      <c r="Q623" s="21">
        <f>VLOOKUP(E623,'[2]xxxx edad'!C:E,3,FALSE)</f>
        <v>1</v>
      </c>
      <c r="R623" s="21">
        <f>VLOOKUP(E623,'[2]xxxx edad'!C:F,4,FALSE)</f>
        <v>0</v>
      </c>
      <c r="S623" s="35">
        <f t="shared" si="31"/>
        <v>0</v>
      </c>
      <c r="T623" s="35">
        <v>0</v>
      </c>
      <c r="U623" s="35">
        <v>7</v>
      </c>
      <c r="V623" s="36">
        <v>0</v>
      </c>
      <c r="W623" s="37">
        <v>1</v>
      </c>
      <c r="X623" s="43" t="s">
        <v>1009</v>
      </c>
      <c r="Y623" s="43"/>
      <c r="Z623" s="43"/>
      <c r="AA623" s="43"/>
      <c r="AB623" s="43"/>
    </row>
    <row r="624" spans="1:28" s="6" customFormat="1" x14ac:dyDescent="0.25">
      <c r="A624" s="5" t="s">
        <v>19</v>
      </c>
      <c r="B624" s="18" t="s">
        <v>576</v>
      </c>
      <c r="C624" s="19">
        <v>286571000599</v>
      </c>
      <c r="D624" s="18" t="s">
        <v>701</v>
      </c>
      <c r="E624" s="19">
        <v>286001001737</v>
      </c>
      <c r="F624" s="18" t="s">
        <v>702</v>
      </c>
      <c r="G624" s="35" t="s">
        <v>23</v>
      </c>
      <c r="H624" s="35">
        <f>VLOOKUP(E624,[1]Hoja1!$D:$F,3,FALSE)</f>
        <v>13</v>
      </c>
      <c r="I624" s="35">
        <f>VLOOKUP(E624,[1]Hoja2!$D:$F,3,FALSE)</f>
        <v>13</v>
      </c>
      <c r="J624" s="35">
        <v>13</v>
      </c>
      <c r="K624" s="21">
        <f>VLOOKUP(E624,[2]VICTIMAS!E:F,2,FALSE)</f>
        <v>4</v>
      </c>
      <c r="L624" s="35">
        <v>0</v>
      </c>
      <c r="M624" s="35">
        <v>0</v>
      </c>
      <c r="N624" s="21">
        <v>0</v>
      </c>
      <c r="O624" s="21">
        <f t="shared" si="30"/>
        <v>9</v>
      </c>
      <c r="P624" s="21">
        <f>VLOOKUP(E624,'[2]xxxx edad'!C:D,2,FALSE)</f>
        <v>5</v>
      </c>
      <c r="Q624" s="21">
        <f>VLOOKUP(E624,'[2]xxxx edad'!C:E,3,FALSE)</f>
        <v>8</v>
      </c>
      <c r="R624" s="21">
        <f>VLOOKUP(E624,'[2]xxxx edad'!C:F,4,FALSE)</f>
        <v>0</v>
      </c>
      <c r="S624" s="35">
        <f t="shared" si="31"/>
        <v>13</v>
      </c>
      <c r="T624" s="35">
        <v>0</v>
      </c>
      <c r="U624" s="35">
        <v>0</v>
      </c>
      <c r="V624" s="36">
        <v>0</v>
      </c>
      <c r="W624" s="37">
        <v>1</v>
      </c>
      <c r="X624" s="43"/>
      <c r="Y624" s="43" t="s">
        <v>1009</v>
      </c>
      <c r="Z624" s="43"/>
      <c r="AA624" s="43"/>
      <c r="AB624" s="43"/>
    </row>
    <row r="625" spans="1:28" s="6" customFormat="1" x14ac:dyDescent="0.25">
      <c r="A625" s="5" t="s">
        <v>19</v>
      </c>
      <c r="B625" s="18" t="s">
        <v>576</v>
      </c>
      <c r="C625" s="19">
        <v>286571000599</v>
      </c>
      <c r="D625" s="18" t="s">
        <v>701</v>
      </c>
      <c r="E625" s="19">
        <v>286001002741</v>
      </c>
      <c r="F625" s="18" t="s">
        <v>703</v>
      </c>
      <c r="G625" s="35" t="s">
        <v>23</v>
      </c>
      <c r="H625" s="35">
        <f>VLOOKUP(E625,[1]Hoja1!$D:$F,3,FALSE)</f>
        <v>7</v>
      </c>
      <c r="I625" s="35">
        <f>VLOOKUP(E625,[1]Hoja2!$D:$F,3,FALSE)</f>
        <v>7</v>
      </c>
      <c r="J625" s="35">
        <v>7</v>
      </c>
      <c r="K625" s="21">
        <v>0</v>
      </c>
      <c r="L625" s="35">
        <v>0</v>
      </c>
      <c r="M625" s="35">
        <v>0</v>
      </c>
      <c r="N625" s="21">
        <v>0</v>
      </c>
      <c r="O625" s="21">
        <f t="shared" si="30"/>
        <v>7</v>
      </c>
      <c r="P625" s="21">
        <f>VLOOKUP(E625,'[2]xxxx edad'!C:D,2,FALSE)</f>
        <v>4</v>
      </c>
      <c r="Q625" s="21">
        <f>VLOOKUP(E625,'[2]xxxx edad'!C:E,3,FALSE)</f>
        <v>2</v>
      </c>
      <c r="R625" s="21">
        <f>VLOOKUP(E625,'[2]xxxx edad'!C:F,4,FALSE)</f>
        <v>1</v>
      </c>
      <c r="S625" s="35">
        <f t="shared" si="31"/>
        <v>7</v>
      </c>
      <c r="T625" s="35">
        <v>0</v>
      </c>
      <c r="U625" s="35">
        <v>0</v>
      </c>
      <c r="V625" s="36">
        <v>0</v>
      </c>
      <c r="W625" s="37">
        <v>1</v>
      </c>
      <c r="X625" s="43" t="s">
        <v>1009</v>
      </c>
      <c r="Y625" s="43"/>
      <c r="Z625" s="43"/>
      <c r="AA625" s="43"/>
      <c r="AB625" s="43"/>
    </row>
    <row r="626" spans="1:28" s="6" customFormat="1" x14ac:dyDescent="0.25">
      <c r="A626" s="5" t="s">
        <v>19</v>
      </c>
      <c r="B626" s="18" t="s">
        <v>576</v>
      </c>
      <c r="C626" s="19">
        <v>286571000599</v>
      </c>
      <c r="D626" s="18" t="s">
        <v>701</v>
      </c>
      <c r="E626" s="19">
        <v>286001002814</v>
      </c>
      <c r="F626" s="18" t="s">
        <v>704</v>
      </c>
      <c r="G626" s="35" t="s">
        <v>23</v>
      </c>
      <c r="H626" s="35">
        <f>VLOOKUP(E626,[1]Hoja1!$D:$F,3,FALSE)</f>
        <v>15</v>
      </c>
      <c r="I626" s="35">
        <f>VLOOKUP(E626,[1]Hoja2!$D:$F,3,FALSE)</f>
        <v>15</v>
      </c>
      <c r="J626" s="35">
        <v>15</v>
      </c>
      <c r="K626" s="21">
        <v>0</v>
      </c>
      <c r="L626" s="35">
        <v>0</v>
      </c>
      <c r="M626" s="35">
        <v>0</v>
      </c>
      <c r="N626" s="21">
        <v>0</v>
      </c>
      <c r="O626" s="21">
        <f t="shared" si="30"/>
        <v>15</v>
      </c>
      <c r="P626" s="21">
        <f>VLOOKUP(E626,'[2]xxxx edad'!C:D,2,FALSE)</f>
        <v>10</v>
      </c>
      <c r="Q626" s="21">
        <f>VLOOKUP(E626,'[2]xxxx edad'!C:E,3,FALSE)</f>
        <v>5</v>
      </c>
      <c r="R626" s="21">
        <f>VLOOKUP(E626,'[2]xxxx edad'!C:F,4,FALSE)</f>
        <v>0</v>
      </c>
      <c r="S626" s="35">
        <f t="shared" si="31"/>
        <v>15</v>
      </c>
      <c r="T626" s="35">
        <v>0</v>
      </c>
      <c r="U626" s="35">
        <v>0</v>
      </c>
      <c r="V626" s="36">
        <v>0</v>
      </c>
      <c r="W626" s="37">
        <v>1</v>
      </c>
      <c r="X626" s="43"/>
      <c r="Y626" s="43" t="s">
        <v>1009</v>
      </c>
      <c r="Z626" s="43"/>
      <c r="AA626" s="43"/>
      <c r="AB626" s="43"/>
    </row>
    <row r="627" spans="1:28" s="6" customFormat="1" x14ac:dyDescent="0.25">
      <c r="A627" s="5" t="s">
        <v>19</v>
      </c>
      <c r="B627" s="18" t="s">
        <v>576</v>
      </c>
      <c r="C627" s="19">
        <v>286571000599</v>
      </c>
      <c r="D627" s="18" t="s">
        <v>701</v>
      </c>
      <c r="E627" s="19">
        <v>286001003217</v>
      </c>
      <c r="F627" s="18" t="s">
        <v>705</v>
      </c>
      <c r="G627" s="35" t="s">
        <v>23</v>
      </c>
      <c r="H627" s="35">
        <f>VLOOKUP(E627,[1]Hoja1!$D:$F,3,FALSE)</f>
        <v>7</v>
      </c>
      <c r="I627" s="35">
        <f>VLOOKUP(E627,[1]Hoja2!$D:$F,3,FALSE)</f>
        <v>7</v>
      </c>
      <c r="J627" s="35">
        <v>7</v>
      </c>
      <c r="K627" s="21">
        <f>VLOOKUP(E627,[2]VICTIMAS!E:F,2,FALSE)</f>
        <v>1</v>
      </c>
      <c r="L627" s="35">
        <v>0</v>
      </c>
      <c r="M627" s="35">
        <v>0</v>
      </c>
      <c r="N627" s="21">
        <v>0</v>
      </c>
      <c r="O627" s="21">
        <f t="shared" si="30"/>
        <v>6</v>
      </c>
      <c r="P627" s="21">
        <f>VLOOKUP(E627,'[2]xxxx edad'!C:D,2,FALSE)</f>
        <v>4</v>
      </c>
      <c r="Q627" s="21">
        <f>VLOOKUP(E627,'[2]xxxx edad'!C:E,3,FALSE)</f>
        <v>3</v>
      </c>
      <c r="R627" s="21">
        <f>VLOOKUP(E627,'[2]xxxx edad'!C:F,4,FALSE)</f>
        <v>0</v>
      </c>
      <c r="S627" s="35">
        <f t="shared" ref="S627:S658" si="32">I627</f>
        <v>7</v>
      </c>
      <c r="T627" s="35">
        <v>0</v>
      </c>
      <c r="U627" s="35">
        <v>0</v>
      </c>
      <c r="V627" s="36">
        <v>0</v>
      </c>
      <c r="W627" s="37">
        <v>1</v>
      </c>
      <c r="X627" s="43" t="s">
        <v>1009</v>
      </c>
      <c r="Y627" s="43"/>
      <c r="Z627" s="43"/>
      <c r="AA627" s="43"/>
      <c r="AB627" s="43"/>
    </row>
    <row r="628" spans="1:28" s="6" customFormat="1" x14ac:dyDescent="0.25">
      <c r="A628" s="5" t="s">
        <v>19</v>
      </c>
      <c r="B628" s="18" t="s">
        <v>576</v>
      </c>
      <c r="C628" s="19">
        <v>286571000599</v>
      </c>
      <c r="D628" s="18" t="s">
        <v>701</v>
      </c>
      <c r="E628" s="19">
        <v>286001003501</v>
      </c>
      <c r="F628" s="18" t="s">
        <v>706</v>
      </c>
      <c r="G628" s="35" t="s">
        <v>23</v>
      </c>
      <c r="H628" s="35">
        <f>VLOOKUP(E628,[1]Hoja1!$D:$F,3,FALSE)</f>
        <v>5</v>
      </c>
      <c r="I628" s="35">
        <f>VLOOKUP(E628,[1]Hoja2!$D:$F,3,FALSE)</f>
        <v>5</v>
      </c>
      <c r="J628" s="35">
        <v>5</v>
      </c>
      <c r="K628" s="21">
        <v>0</v>
      </c>
      <c r="L628" s="35">
        <v>0</v>
      </c>
      <c r="M628" s="35">
        <v>0</v>
      </c>
      <c r="N628" s="21">
        <v>0</v>
      </c>
      <c r="O628" s="21">
        <f t="shared" si="30"/>
        <v>5</v>
      </c>
      <c r="P628" s="21">
        <f>VLOOKUP(E628,'[2]xxxx edad'!C:D,2,FALSE)</f>
        <v>3</v>
      </c>
      <c r="Q628" s="21">
        <f>VLOOKUP(E628,'[2]xxxx edad'!C:E,3,FALSE)</f>
        <v>2</v>
      </c>
      <c r="R628" s="21">
        <f>VLOOKUP(E628,'[2]xxxx edad'!C:F,4,FALSE)</f>
        <v>0</v>
      </c>
      <c r="S628" s="35">
        <f t="shared" si="32"/>
        <v>5</v>
      </c>
      <c r="T628" s="35">
        <v>0</v>
      </c>
      <c r="U628" s="35">
        <v>0</v>
      </c>
      <c r="V628" s="36">
        <v>0</v>
      </c>
      <c r="W628" s="37">
        <v>1</v>
      </c>
      <c r="X628" s="43" t="s">
        <v>1009</v>
      </c>
      <c r="Y628" s="43"/>
      <c r="Z628" s="43"/>
      <c r="AA628" s="43"/>
      <c r="AB628" s="43"/>
    </row>
    <row r="629" spans="1:28" s="6" customFormat="1" x14ac:dyDescent="0.25">
      <c r="A629" s="5" t="s">
        <v>19</v>
      </c>
      <c r="B629" s="18" t="s">
        <v>576</v>
      </c>
      <c r="C629" s="19">
        <v>286571000599</v>
      </c>
      <c r="D629" s="18" t="s">
        <v>701</v>
      </c>
      <c r="E629" s="19">
        <v>286571000581</v>
      </c>
      <c r="F629" s="18" t="s">
        <v>707</v>
      </c>
      <c r="G629" s="35" t="s">
        <v>23</v>
      </c>
      <c r="H629" s="35">
        <f>VLOOKUP(E629,[1]Hoja1!$D:$F,3,FALSE)</f>
        <v>20</v>
      </c>
      <c r="I629" s="35">
        <f>VLOOKUP(E629,[1]Hoja2!$D:$F,3,FALSE)</f>
        <v>20</v>
      </c>
      <c r="J629" s="35">
        <v>20</v>
      </c>
      <c r="K629" s="21">
        <f>VLOOKUP(E629,[2]VICTIMAS!E:F,2,FALSE)</f>
        <v>1</v>
      </c>
      <c r="L629" s="35">
        <v>0</v>
      </c>
      <c r="M629" s="35">
        <v>0</v>
      </c>
      <c r="N629" s="21">
        <v>0</v>
      </c>
      <c r="O629" s="21">
        <f t="shared" si="30"/>
        <v>19</v>
      </c>
      <c r="P629" s="21">
        <f>VLOOKUP(E629,'[2]xxxx edad'!C:D,2,FALSE)</f>
        <v>8</v>
      </c>
      <c r="Q629" s="21">
        <f>VLOOKUP(E629,'[2]xxxx edad'!C:E,3,FALSE)</f>
        <v>10</v>
      </c>
      <c r="R629" s="21">
        <f>VLOOKUP(E629,'[2]xxxx edad'!C:F,4,FALSE)</f>
        <v>2</v>
      </c>
      <c r="S629" s="35">
        <f t="shared" si="32"/>
        <v>20</v>
      </c>
      <c r="T629" s="35">
        <v>0</v>
      </c>
      <c r="U629" s="35">
        <v>0</v>
      </c>
      <c r="V629" s="36">
        <v>0</v>
      </c>
      <c r="W629" s="37">
        <v>1</v>
      </c>
      <c r="X629" s="43"/>
      <c r="Y629" s="43" t="s">
        <v>1009</v>
      </c>
      <c r="Z629" s="43"/>
      <c r="AA629" s="43"/>
      <c r="AB629" s="43"/>
    </row>
    <row r="630" spans="1:28" s="6" customFormat="1" x14ac:dyDescent="0.25">
      <c r="A630" s="5" t="s">
        <v>19</v>
      </c>
      <c r="B630" s="18" t="s">
        <v>576</v>
      </c>
      <c r="C630" s="19">
        <v>286571000599</v>
      </c>
      <c r="D630" s="18" t="s">
        <v>701</v>
      </c>
      <c r="E630" s="19">
        <v>286571000599</v>
      </c>
      <c r="F630" s="18" t="s">
        <v>708</v>
      </c>
      <c r="G630" s="35" t="s">
        <v>23</v>
      </c>
      <c r="H630" s="35">
        <f>VLOOKUP(E630,[1]Hoja1!$D:$F,3,FALSE)</f>
        <v>242</v>
      </c>
      <c r="I630" s="35">
        <f>VLOOKUP(E630,[1]Hoja2!$D:$F,3,FALSE)</f>
        <v>242</v>
      </c>
      <c r="J630" s="35">
        <v>242</v>
      </c>
      <c r="K630" s="21">
        <f>VLOOKUP(E630,[2]VICTIMAS!E:F,2,FALSE)</f>
        <v>29</v>
      </c>
      <c r="L630" s="35">
        <f>VLOOKUP(E630,[2]INDIGENAS!E:F,2,FALSE)</f>
        <v>12</v>
      </c>
      <c r="M630" s="35">
        <f>VLOOKUP(E630,[2]DISCAPACIDAD!E:F,2,FALSE)</f>
        <v>1</v>
      </c>
      <c r="N630" s="21">
        <v>0</v>
      </c>
      <c r="O630" s="21">
        <f t="shared" si="30"/>
        <v>200</v>
      </c>
      <c r="P630" s="21">
        <f>VLOOKUP(E630,'[2]xxxx edad'!C:D,2,FALSE)</f>
        <v>52</v>
      </c>
      <c r="Q630" s="21">
        <v>190</v>
      </c>
      <c r="R630" s="21">
        <v>0</v>
      </c>
      <c r="S630" s="35">
        <f t="shared" si="32"/>
        <v>242</v>
      </c>
      <c r="T630" s="35">
        <v>0</v>
      </c>
      <c r="U630" s="35">
        <v>0</v>
      </c>
      <c r="V630" s="36">
        <v>0</v>
      </c>
      <c r="W630" s="37">
        <v>3</v>
      </c>
      <c r="X630" s="43"/>
      <c r="Y630" s="43"/>
      <c r="Z630" s="43"/>
      <c r="AA630" s="43" t="s">
        <v>1009</v>
      </c>
      <c r="AB630" s="43"/>
    </row>
    <row r="631" spans="1:28" s="6" customFormat="1" x14ac:dyDescent="0.25">
      <c r="A631" s="5" t="s">
        <v>19</v>
      </c>
      <c r="B631" s="18" t="s">
        <v>576</v>
      </c>
      <c r="C631" s="19">
        <v>286571000599</v>
      </c>
      <c r="D631" s="18" t="s">
        <v>701</v>
      </c>
      <c r="E631" s="19">
        <v>286571004663</v>
      </c>
      <c r="F631" s="18" t="s">
        <v>176</v>
      </c>
      <c r="G631" s="35" t="s">
        <v>23</v>
      </c>
      <c r="H631" s="35">
        <f>VLOOKUP(E631,[1]Hoja1!$D:$F,3,FALSE)</f>
        <v>9</v>
      </c>
      <c r="I631" s="35">
        <f>VLOOKUP(E631,[1]Hoja2!$D:$F,3,FALSE)</f>
        <v>9</v>
      </c>
      <c r="J631" s="35">
        <v>9</v>
      </c>
      <c r="K631" s="21">
        <v>0</v>
      </c>
      <c r="L631" s="35">
        <v>0</v>
      </c>
      <c r="M631" s="35">
        <v>0</v>
      </c>
      <c r="N631" s="21">
        <v>0</v>
      </c>
      <c r="O631" s="21">
        <f t="shared" si="30"/>
        <v>9</v>
      </c>
      <c r="P631" s="21">
        <f>VLOOKUP(E631,'[2]xxxx edad'!C:D,2,FALSE)</f>
        <v>6</v>
      </c>
      <c r="Q631" s="21">
        <f>VLOOKUP(E631,'[2]xxxx edad'!C:E,3,FALSE)</f>
        <v>3</v>
      </c>
      <c r="R631" s="21">
        <f>VLOOKUP(E631,'[2]xxxx edad'!C:F,4,FALSE)</f>
        <v>0</v>
      </c>
      <c r="S631" s="35">
        <f t="shared" si="32"/>
        <v>9</v>
      </c>
      <c r="T631" s="35">
        <v>0</v>
      </c>
      <c r="U631" s="35">
        <v>0</v>
      </c>
      <c r="V631" s="36">
        <v>0</v>
      </c>
      <c r="W631" s="37">
        <v>1</v>
      </c>
      <c r="X631" s="43" t="s">
        <v>1009</v>
      </c>
      <c r="Y631" s="43"/>
      <c r="Z631" s="43"/>
      <c r="AA631" s="43"/>
      <c r="AB631" s="43"/>
    </row>
    <row r="632" spans="1:28" s="6" customFormat="1" x14ac:dyDescent="0.25">
      <c r="A632" s="5" t="s">
        <v>19</v>
      </c>
      <c r="B632" s="18" t="s">
        <v>576</v>
      </c>
      <c r="C632" s="19">
        <v>286571000599</v>
      </c>
      <c r="D632" s="18" t="s">
        <v>701</v>
      </c>
      <c r="E632" s="19">
        <v>286571004670</v>
      </c>
      <c r="F632" s="18" t="s">
        <v>709</v>
      </c>
      <c r="G632" s="35" t="s">
        <v>23</v>
      </c>
      <c r="H632" s="35">
        <f>VLOOKUP(E632,[1]Hoja1!$D:$F,3,FALSE)</f>
        <v>10</v>
      </c>
      <c r="I632" s="35">
        <f>VLOOKUP(E632,[1]Hoja2!$D:$F,3,FALSE)</f>
        <v>10</v>
      </c>
      <c r="J632" s="35">
        <v>10</v>
      </c>
      <c r="K632" s="21">
        <f>VLOOKUP(E632,[2]VICTIMAS!E:F,2,FALSE)</f>
        <v>1</v>
      </c>
      <c r="L632" s="35">
        <v>0</v>
      </c>
      <c r="M632" s="35">
        <v>0</v>
      </c>
      <c r="N632" s="21">
        <v>0</v>
      </c>
      <c r="O632" s="21">
        <f t="shared" si="30"/>
        <v>9</v>
      </c>
      <c r="P632" s="21">
        <f>VLOOKUP(E632,'[2]xxxx edad'!C:D,2,FALSE)</f>
        <v>6</v>
      </c>
      <c r="Q632" s="21">
        <f>VLOOKUP(E632,'[2]xxxx edad'!C:E,3,FALSE)</f>
        <v>4</v>
      </c>
      <c r="R632" s="21">
        <f>VLOOKUP(E632,'[2]xxxx edad'!C:F,4,FALSE)</f>
        <v>0</v>
      </c>
      <c r="S632" s="35">
        <f t="shared" si="32"/>
        <v>10</v>
      </c>
      <c r="T632" s="35">
        <v>0</v>
      </c>
      <c r="U632" s="35">
        <v>0</v>
      </c>
      <c r="V632" s="36">
        <v>0</v>
      </c>
      <c r="W632" s="37">
        <v>1</v>
      </c>
      <c r="X632" s="43" t="s">
        <v>1009</v>
      </c>
      <c r="Y632" s="43"/>
      <c r="Z632" s="43"/>
      <c r="AA632" s="43"/>
      <c r="AB632" s="43"/>
    </row>
    <row r="633" spans="1:28" s="6" customFormat="1" x14ac:dyDescent="0.25">
      <c r="A633" s="5" t="s">
        <v>19</v>
      </c>
      <c r="B633" s="18" t="s">
        <v>576</v>
      </c>
      <c r="C633" s="19">
        <v>286571000599</v>
      </c>
      <c r="D633" s="18" t="s">
        <v>701</v>
      </c>
      <c r="E633" s="19">
        <v>286571004764</v>
      </c>
      <c r="F633" s="18" t="s">
        <v>330</v>
      </c>
      <c r="G633" s="35" t="s">
        <v>23</v>
      </c>
      <c r="H633" s="35">
        <f>VLOOKUP(E633,[1]Hoja1!$D:$F,3,FALSE)</f>
        <v>13</v>
      </c>
      <c r="I633" s="35">
        <f>VLOOKUP(E633,[1]Hoja2!$D:$F,3,FALSE)</f>
        <v>13</v>
      </c>
      <c r="J633" s="35">
        <v>13</v>
      </c>
      <c r="K633" s="21">
        <v>0</v>
      </c>
      <c r="L633" s="35">
        <v>0</v>
      </c>
      <c r="M633" s="35">
        <v>0</v>
      </c>
      <c r="N633" s="21">
        <v>0</v>
      </c>
      <c r="O633" s="21">
        <f t="shared" si="30"/>
        <v>13</v>
      </c>
      <c r="P633" s="21">
        <f>VLOOKUP(E633,'[2]xxxx edad'!C:D,2,FALSE)</f>
        <v>6</v>
      </c>
      <c r="Q633" s="21">
        <f>VLOOKUP(E633,'[2]xxxx edad'!C:E,3,FALSE)</f>
        <v>7</v>
      </c>
      <c r="R633" s="21">
        <f>VLOOKUP(E633,'[2]xxxx edad'!C:F,4,FALSE)</f>
        <v>0</v>
      </c>
      <c r="S633" s="35">
        <f t="shared" si="32"/>
        <v>13</v>
      </c>
      <c r="T633" s="35">
        <v>0</v>
      </c>
      <c r="U633" s="35">
        <v>0</v>
      </c>
      <c r="V633" s="36">
        <v>0</v>
      </c>
      <c r="W633" s="37">
        <v>1</v>
      </c>
      <c r="X633" s="43"/>
      <c r="Y633" s="43" t="s">
        <v>1009</v>
      </c>
      <c r="Z633" s="43"/>
      <c r="AA633" s="43"/>
      <c r="AB633" s="43"/>
    </row>
    <row r="634" spans="1:28" s="6" customFormat="1" x14ac:dyDescent="0.25">
      <c r="A634" s="5" t="s">
        <v>19</v>
      </c>
      <c r="B634" s="18" t="s">
        <v>576</v>
      </c>
      <c r="C634" s="19">
        <v>286571000599</v>
      </c>
      <c r="D634" s="18" t="s">
        <v>701</v>
      </c>
      <c r="E634" s="19">
        <v>286571004772</v>
      </c>
      <c r="F634" s="18" t="s">
        <v>710</v>
      </c>
      <c r="G634" s="35" t="s">
        <v>23</v>
      </c>
      <c r="H634" s="35">
        <f>VLOOKUP(E634,[1]Hoja1!$D:$F,3,FALSE)</f>
        <v>10</v>
      </c>
      <c r="I634" s="35">
        <f>VLOOKUP(E634,[1]Hoja2!$D:$F,3,FALSE)</f>
        <v>10</v>
      </c>
      <c r="J634" s="35">
        <v>10</v>
      </c>
      <c r="K634" s="21">
        <v>0</v>
      </c>
      <c r="L634" s="35">
        <v>0</v>
      </c>
      <c r="M634" s="35">
        <v>0</v>
      </c>
      <c r="N634" s="21">
        <v>0</v>
      </c>
      <c r="O634" s="21">
        <f t="shared" si="30"/>
        <v>10</v>
      </c>
      <c r="P634" s="21">
        <f>VLOOKUP(E634,'[2]xxxx edad'!C:D,2,FALSE)</f>
        <v>7</v>
      </c>
      <c r="Q634" s="21">
        <f>VLOOKUP(E634,'[2]xxxx edad'!C:E,3,FALSE)</f>
        <v>3</v>
      </c>
      <c r="R634" s="21">
        <f>VLOOKUP(E634,'[2]xxxx edad'!C:F,4,FALSE)</f>
        <v>0</v>
      </c>
      <c r="S634" s="35">
        <f t="shared" si="32"/>
        <v>10</v>
      </c>
      <c r="T634" s="35">
        <v>0</v>
      </c>
      <c r="U634" s="35">
        <v>0</v>
      </c>
      <c r="V634" s="36">
        <v>0</v>
      </c>
      <c r="W634" s="37">
        <v>1</v>
      </c>
      <c r="X634" s="43" t="s">
        <v>1009</v>
      </c>
      <c r="Y634" s="43"/>
      <c r="Z634" s="43"/>
      <c r="AA634" s="43"/>
      <c r="AB634" s="43"/>
    </row>
    <row r="635" spans="1:28" s="6" customFormat="1" x14ac:dyDescent="0.25">
      <c r="A635" s="5" t="s">
        <v>19</v>
      </c>
      <c r="B635" s="18" t="s">
        <v>576</v>
      </c>
      <c r="C635" s="19">
        <v>286571000599</v>
      </c>
      <c r="D635" s="18" t="s">
        <v>701</v>
      </c>
      <c r="E635" s="19">
        <v>486571000563</v>
      </c>
      <c r="F635" s="18" t="s">
        <v>711</v>
      </c>
      <c r="G635" s="35" t="s">
        <v>23</v>
      </c>
      <c r="H635" s="35">
        <f>VLOOKUP(E635,[1]Hoja1!$D:$F,3,FALSE)</f>
        <v>9</v>
      </c>
      <c r="I635" s="35">
        <f>VLOOKUP(E635,[1]Hoja2!$D:$F,3,FALSE)</f>
        <v>9</v>
      </c>
      <c r="J635" s="35">
        <v>9</v>
      </c>
      <c r="K635" s="21">
        <v>0</v>
      </c>
      <c r="L635" s="35">
        <v>0</v>
      </c>
      <c r="M635" s="35">
        <v>0</v>
      </c>
      <c r="N635" s="21">
        <v>0</v>
      </c>
      <c r="O635" s="21">
        <f t="shared" si="30"/>
        <v>9</v>
      </c>
      <c r="P635" s="21">
        <f>VLOOKUP(E635,'[2]xxxx edad'!C:D,2,FALSE)</f>
        <v>4</v>
      </c>
      <c r="Q635" s="21">
        <f>VLOOKUP(E635,'[2]xxxx edad'!C:E,3,FALSE)</f>
        <v>5</v>
      </c>
      <c r="R635" s="21">
        <f>VLOOKUP(E635,'[2]xxxx edad'!C:F,4,FALSE)</f>
        <v>0</v>
      </c>
      <c r="S635" s="35">
        <f t="shared" si="32"/>
        <v>9</v>
      </c>
      <c r="T635" s="35">
        <v>0</v>
      </c>
      <c r="U635" s="35">
        <v>0</v>
      </c>
      <c r="V635" s="36">
        <v>0</v>
      </c>
      <c r="W635" s="37">
        <v>1</v>
      </c>
      <c r="X635" s="43" t="s">
        <v>1009</v>
      </c>
      <c r="Y635" s="43"/>
      <c r="Z635" s="43"/>
      <c r="AA635" s="43"/>
      <c r="AB635" s="43"/>
    </row>
    <row r="636" spans="1:28" s="6" customFormat="1" x14ac:dyDescent="0.25">
      <c r="A636" s="5" t="s">
        <v>19</v>
      </c>
      <c r="B636" s="18" t="s">
        <v>576</v>
      </c>
      <c r="C636" s="19">
        <v>486001000713</v>
      </c>
      <c r="D636" s="18" t="s">
        <v>712</v>
      </c>
      <c r="E636" s="19">
        <v>286001002628</v>
      </c>
      <c r="F636" s="18" t="s">
        <v>713</v>
      </c>
      <c r="G636" s="35" t="s">
        <v>23</v>
      </c>
      <c r="H636" s="35">
        <f>VLOOKUP(E636,[1]Hoja1!$D:$F,3,FALSE)</f>
        <v>10</v>
      </c>
      <c r="I636" s="35">
        <v>0</v>
      </c>
      <c r="J636" s="35">
        <v>9</v>
      </c>
      <c r="K636" s="21">
        <f>VLOOKUP(E636,[2]VICTIMAS!E:F,2,FALSE)</f>
        <v>2</v>
      </c>
      <c r="L636" s="35">
        <v>0</v>
      </c>
      <c r="M636" s="35">
        <v>0</v>
      </c>
      <c r="N636" s="21">
        <v>0</v>
      </c>
      <c r="O636" s="21">
        <f t="shared" si="30"/>
        <v>7</v>
      </c>
      <c r="P636" s="21">
        <v>5</v>
      </c>
      <c r="Q636" s="21">
        <v>4</v>
      </c>
      <c r="R636" s="21">
        <v>0</v>
      </c>
      <c r="S636" s="35">
        <f t="shared" si="32"/>
        <v>0</v>
      </c>
      <c r="T636" s="35">
        <v>0</v>
      </c>
      <c r="U636" s="35">
        <v>9</v>
      </c>
      <c r="V636" s="36">
        <v>0</v>
      </c>
      <c r="W636" s="37">
        <v>1</v>
      </c>
      <c r="X636" s="43" t="s">
        <v>1009</v>
      </c>
      <c r="Y636" s="43"/>
      <c r="Z636" s="43"/>
      <c r="AA636" s="43"/>
      <c r="AB636" s="43"/>
    </row>
    <row r="637" spans="1:28" s="6" customFormat="1" x14ac:dyDescent="0.25">
      <c r="A637" s="5" t="s">
        <v>19</v>
      </c>
      <c r="B637" s="18" t="s">
        <v>576</v>
      </c>
      <c r="C637" s="19">
        <v>486001000713</v>
      </c>
      <c r="D637" s="18" t="s">
        <v>712</v>
      </c>
      <c r="E637" s="19">
        <v>286571000017</v>
      </c>
      <c r="F637" s="18" t="s">
        <v>714</v>
      </c>
      <c r="G637" s="35" t="s">
        <v>23</v>
      </c>
      <c r="H637" s="35">
        <f>VLOOKUP(E637,[1]Hoja1!$D:$F,3,FALSE)</f>
        <v>7</v>
      </c>
      <c r="I637" s="35">
        <v>0</v>
      </c>
      <c r="J637" s="35">
        <v>7</v>
      </c>
      <c r="K637" s="21">
        <f>VLOOKUP(E637,[2]VICTIMAS!E:F,2,FALSE)</f>
        <v>3</v>
      </c>
      <c r="L637" s="35">
        <v>0</v>
      </c>
      <c r="M637" s="35">
        <v>0</v>
      </c>
      <c r="N637" s="21">
        <v>0</v>
      </c>
      <c r="O637" s="21">
        <f t="shared" si="30"/>
        <v>4</v>
      </c>
      <c r="P637" s="21">
        <f>VLOOKUP(E637,'[2]xxxx edad'!C:D,2,FALSE)</f>
        <v>3</v>
      </c>
      <c r="Q637" s="21">
        <f>VLOOKUP(E637,'[2]xxxx edad'!C:E,3,FALSE)</f>
        <v>4</v>
      </c>
      <c r="R637" s="21">
        <f>VLOOKUP(E637,'[2]xxxx edad'!C:F,4,FALSE)</f>
        <v>0</v>
      </c>
      <c r="S637" s="35">
        <f t="shared" si="32"/>
        <v>0</v>
      </c>
      <c r="T637" s="35">
        <v>0</v>
      </c>
      <c r="U637" s="35">
        <v>7</v>
      </c>
      <c r="V637" s="36">
        <v>0</v>
      </c>
      <c r="W637" s="37">
        <v>1</v>
      </c>
      <c r="X637" s="43" t="s">
        <v>1009</v>
      </c>
      <c r="Y637" s="43"/>
      <c r="Z637" s="43"/>
      <c r="AA637" s="43"/>
      <c r="AB637" s="43"/>
    </row>
    <row r="638" spans="1:28" s="6" customFormat="1" x14ac:dyDescent="0.25">
      <c r="A638" s="5" t="s">
        <v>19</v>
      </c>
      <c r="B638" s="18" t="s">
        <v>576</v>
      </c>
      <c r="C638" s="19">
        <v>486001000713</v>
      </c>
      <c r="D638" s="18" t="s">
        <v>712</v>
      </c>
      <c r="E638" s="19">
        <v>286571000114</v>
      </c>
      <c r="F638" s="18" t="s">
        <v>715</v>
      </c>
      <c r="G638" s="35" t="s">
        <v>23</v>
      </c>
      <c r="H638" s="35">
        <f>VLOOKUP(E638,[1]Hoja1!$D:$F,3,FALSE)</f>
        <v>6</v>
      </c>
      <c r="I638" s="35">
        <v>0</v>
      </c>
      <c r="J638" s="35">
        <v>6</v>
      </c>
      <c r="K638" s="21">
        <v>0</v>
      </c>
      <c r="L638" s="35">
        <v>0</v>
      </c>
      <c r="M638" s="35">
        <v>0</v>
      </c>
      <c r="N638" s="21">
        <v>0</v>
      </c>
      <c r="O638" s="21">
        <f t="shared" si="30"/>
        <v>6</v>
      </c>
      <c r="P638" s="21">
        <f>VLOOKUP(E638,'[2]xxxx edad'!C:D,2,FALSE)</f>
        <v>2</v>
      </c>
      <c r="Q638" s="21">
        <f>VLOOKUP(E638,'[2]xxxx edad'!C:E,3,FALSE)</f>
        <v>4</v>
      </c>
      <c r="R638" s="21">
        <f>VLOOKUP(E638,'[2]xxxx edad'!C:F,4,FALSE)</f>
        <v>0</v>
      </c>
      <c r="S638" s="35">
        <f t="shared" si="32"/>
        <v>0</v>
      </c>
      <c r="T638" s="35">
        <v>0</v>
      </c>
      <c r="U638" s="35">
        <v>6</v>
      </c>
      <c r="V638" s="36">
        <v>0</v>
      </c>
      <c r="W638" s="37">
        <v>1</v>
      </c>
      <c r="X638" s="43" t="s">
        <v>1009</v>
      </c>
      <c r="Y638" s="43"/>
      <c r="Z638" s="43"/>
      <c r="AA638" s="43"/>
      <c r="AB638" s="43"/>
    </row>
    <row r="639" spans="1:28" s="6" customFormat="1" x14ac:dyDescent="0.25">
      <c r="A639" s="5" t="s">
        <v>19</v>
      </c>
      <c r="B639" s="18" t="s">
        <v>576</v>
      </c>
      <c r="C639" s="19">
        <v>486001000713</v>
      </c>
      <c r="D639" s="18" t="s">
        <v>712</v>
      </c>
      <c r="E639" s="19">
        <v>286571000237</v>
      </c>
      <c r="F639" s="18" t="s">
        <v>716</v>
      </c>
      <c r="G639" s="35" t="s">
        <v>23</v>
      </c>
      <c r="H639" s="35">
        <f>VLOOKUP(E639,[1]Hoja1!$D:$F,3,FALSE)</f>
        <v>9</v>
      </c>
      <c r="I639" s="35">
        <v>0</v>
      </c>
      <c r="J639" s="35">
        <v>9</v>
      </c>
      <c r="K639" s="21">
        <f>VLOOKUP(E639,[2]VICTIMAS!E:F,2,FALSE)</f>
        <v>1</v>
      </c>
      <c r="L639" s="35">
        <v>0</v>
      </c>
      <c r="M639" s="35">
        <f>VLOOKUP(E639,[2]DISCAPACIDAD!E:F,2,FALSE)</f>
        <v>1</v>
      </c>
      <c r="N639" s="21">
        <v>0</v>
      </c>
      <c r="O639" s="21">
        <f t="shared" si="30"/>
        <v>7</v>
      </c>
      <c r="P639" s="21">
        <f>VLOOKUP(E639,'[2]xxxx edad'!C:D,2,FALSE)</f>
        <v>6</v>
      </c>
      <c r="Q639" s="21">
        <f>VLOOKUP(E639,'[2]xxxx edad'!C:E,3,FALSE)</f>
        <v>3</v>
      </c>
      <c r="R639" s="21">
        <f>VLOOKUP(E639,'[2]xxxx edad'!C:F,4,FALSE)</f>
        <v>0</v>
      </c>
      <c r="S639" s="35">
        <f t="shared" si="32"/>
        <v>0</v>
      </c>
      <c r="T639" s="35">
        <v>0</v>
      </c>
      <c r="U639" s="35">
        <v>9</v>
      </c>
      <c r="V639" s="36">
        <v>0</v>
      </c>
      <c r="W639" s="37">
        <v>1</v>
      </c>
      <c r="X639" s="43" t="s">
        <v>1009</v>
      </c>
      <c r="Y639" s="43"/>
      <c r="Z639" s="43"/>
      <c r="AA639" s="43"/>
      <c r="AB639" s="43"/>
    </row>
    <row r="640" spans="1:28" s="6" customFormat="1" x14ac:dyDescent="0.25">
      <c r="A640" s="5" t="s">
        <v>19</v>
      </c>
      <c r="B640" s="18" t="s">
        <v>576</v>
      </c>
      <c r="C640" s="19">
        <v>486001000713</v>
      </c>
      <c r="D640" s="18" t="s">
        <v>712</v>
      </c>
      <c r="E640" s="19">
        <v>286571000271</v>
      </c>
      <c r="F640" s="18" t="s">
        <v>717</v>
      </c>
      <c r="G640" s="35" t="s">
        <v>23</v>
      </c>
      <c r="H640" s="35">
        <f>VLOOKUP(E640,[1]Hoja1!$D:$F,3,FALSE)</f>
        <v>6</v>
      </c>
      <c r="I640" s="35">
        <v>0</v>
      </c>
      <c r="J640" s="35">
        <v>6</v>
      </c>
      <c r="K640" s="21">
        <v>0</v>
      </c>
      <c r="L640" s="35">
        <v>0</v>
      </c>
      <c r="M640" s="35">
        <f>VLOOKUP(E640,[2]DISCAPACIDAD!E:F,2,FALSE)</f>
        <v>1</v>
      </c>
      <c r="N640" s="21">
        <v>0</v>
      </c>
      <c r="O640" s="21">
        <f t="shared" si="30"/>
        <v>5</v>
      </c>
      <c r="P640" s="21">
        <f>VLOOKUP(E640,'[2]xxxx edad'!C:D,2,FALSE)</f>
        <v>3</v>
      </c>
      <c r="Q640" s="21">
        <v>3</v>
      </c>
      <c r="R640" s="21">
        <v>0</v>
      </c>
      <c r="S640" s="35">
        <f t="shared" si="32"/>
        <v>0</v>
      </c>
      <c r="T640" s="35">
        <v>0</v>
      </c>
      <c r="U640" s="35">
        <v>6</v>
      </c>
      <c r="V640" s="36">
        <v>0</v>
      </c>
      <c r="W640" s="37">
        <v>1</v>
      </c>
      <c r="X640" s="43" t="s">
        <v>1009</v>
      </c>
      <c r="Y640" s="43"/>
      <c r="Z640" s="43"/>
      <c r="AA640" s="43"/>
      <c r="AB640" s="43"/>
    </row>
    <row r="641" spans="1:28" s="6" customFormat="1" x14ac:dyDescent="0.25">
      <c r="A641" s="5" t="s">
        <v>19</v>
      </c>
      <c r="B641" s="18" t="s">
        <v>576</v>
      </c>
      <c r="C641" s="19">
        <v>486001000713</v>
      </c>
      <c r="D641" s="18" t="s">
        <v>712</v>
      </c>
      <c r="E641" s="19">
        <v>286571000343</v>
      </c>
      <c r="F641" s="18" t="s">
        <v>718</v>
      </c>
      <c r="G641" s="35" t="s">
        <v>23</v>
      </c>
      <c r="H641" s="35">
        <f>VLOOKUP(E641,[1]Hoja1!$D:$F,3,FALSE)</f>
        <v>5</v>
      </c>
      <c r="I641" s="35">
        <v>0</v>
      </c>
      <c r="J641" s="35">
        <v>4</v>
      </c>
      <c r="K641" s="21">
        <f>VLOOKUP(E641,[2]VICTIMAS!E:F,2,FALSE)</f>
        <v>1</v>
      </c>
      <c r="L641" s="35">
        <v>0</v>
      </c>
      <c r="M641" s="35">
        <v>0</v>
      </c>
      <c r="N641" s="21">
        <v>0</v>
      </c>
      <c r="O641" s="21">
        <f t="shared" si="30"/>
        <v>3</v>
      </c>
      <c r="P641" s="21">
        <v>1</v>
      </c>
      <c r="Q641" s="21">
        <f>VLOOKUP(E641,'[2]xxxx edad'!C:E,3,FALSE)</f>
        <v>2</v>
      </c>
      <c r="R641" s="21">
        <f>VLOOKUP(E641,'[2]xxxx edad'!C:F,4,FALSE)</f>
        <v>1</v>
      </c>
      <c r="S641" s="35">
        <f t="shared" si="32"/>
        <v>0</v>
      </c>
      <c r="T641" s="35">
        <v>0</v>
      </c>
      <c r="U641" s="35">
        <v>4</v>
      </c>
      <c r="V641" s="36">
        <v>0</v>
      </c>
      <c r="W641" s="37">
        <v>1</v>
      </c>
      <c r="X641" s="43" t="s">
        <v>1009</v>
      </c>
      <c r="Y641" s="43"/>
      <c r="Z641" s="43"/>
      <c r="AA641" s="43"/>
      <c r="AB641" s="43"/>
    </row>
    <row r="642" spans="1:28" s="6" customFormat="1" x14ac:dyDescent="0.25">
      <c r="A642" s="5" t="s">
        <v>19</v>
      </c>
      <c r="B642" s="18" t="s">
        <v>576</v>
      </c>
      <c r="C642" s="19">
        <v>486001000713</v>
      </c>
      <c r="D642" s="18" t="s">
        <v>712</v>
      </c>
      <c r="E642" s="19">
        <v>286571000521</v>
      </c>
      <c r="F642" s="18" t="s">
        <v>719</v>
      </c>
      <c r="G642" s="35" t="s">
        <v>23</v>
      </c>
      <c r="H642" s="35">
        <f>VLOOKUP(E642,[1]Hoja1!$D:$F,3,FALSE)</f>
        <v>9</v>
      </c>
      <c r="I642" s="35">
        <v>0</v>
      </c>
      <c r="J642" s="35">
        <v>6</v>
      </c>
      <c r="K642" s="21">
        <f>VLOOKUP(E642,[2]VICTIMAS!E:F,2,FALSE)</f>
        <v>3</v>
      </c>
      <c r="L642" s="35">
        <v>0</v>
      </c>
      <c r="M642" s="35">
        <v>0</v>
      </c>
      <c r="N642" s="21">
        <v>0</v>
      </c>
      <c r="O642" s="21">
        <f t="shared" si="30"/>
        <v>3</v>
      </c>
      <c r="P642" s="21">
        <v>3</v>
      </c>
      <c r="Q642" s="21">
        <f>VLOOKUP(E642,'[2]xxxx edad'!C:E,3,FALSE)</f>
        <v>3</v>
      </c>
      <c r="R642" s="21">
        <f>VLOOKUP(E642,'[2]xxxx edad'!C:F,4,FALSE)</f>
        <v>0</v>
      </c>
      <c r="S642" s="35">
        <f t="shared" si="32"/>
        <v>0</v>
      </c>
      <c r="T642" s="35">
        <v>0</v>
      </c>
      <c r="U642" s="35">
        <v>6</v>
      </c>
      <c r="V642" s="36">
        <v>0</v>
      </c>
      <c r="W642" s="37">
        <v>1</v>
      </c>
      <c r="X642" s="43" t="s">
        <v>1009</v>
      </c>
      <c r="Y642" s="43"/>
      <c r="Z642" s="43"/>
      <c r="AA642" s="43"/>
      <c r="AB642" s="43"/>
    </row>
    <row r="643" spans="1:28" s="6" customFormat="1" x14ac:dyDescent="0.25">
      <c r="A643" s="5" t="s">
        <v>19</v>
      </c>
      <c r="B643" s="18" t="s">
        <v>576</v>
      </c>
      <c r="C643" s="19">
        <v>486001000713</v>
      </c>
      <c r="D643" s="18" t="s">
        <v>712</v>
      </c>
      <c r="E643" s="19">
        <v>286571004241</v>
      </c>
      <c r="F643" s="18" t="s">
        <v>720</v>
      </c>
      <c r="G643" s="35" t="s">
        <v>23</v>
      </c>
      <c r="H643" s="35">
        <f>VLOOKUP(E643,[1]Hoja1!$D:$F,3,FALSE)</f>
        <v>4</v>
      </c>
      <c r="I643" s="35">
        <v>0</v>
      </c>
      <c r="J643" s="35">
        <v>4</v>
      </c>
      <c r="K643" s="21">
        <f>VLOOKUP(E643,[2]VICTIMAS!E:F,2,FALSE)</f>
        <v>2</v>
      </c>
      <c r="L643" s="35">
        <v>0</v>
      </c>
      <c r="M643" s="35">
        <v>0</v>
      </c>
      <c r="N643" s="21">
        <v>0</v>
      </c>
      <c r="O643" s="21">
        <f t="shared" ref="O643:O706" si="33">J643-(K643+L643+M643+N643)</f>
        <v>2</v>
      </c>
      <c r="P643" s="21">
        <f>VLOOKUP(E643,'[2]xxxx edad'!C:D,2,FALSE)</f>
        <v>2</v>
      </c>
      <c r="Q643" s="21">
        <f>VLOOKUP(E643,'[2]xxxx edad'!C:E,3,FALSE)</f>
        <v>2</v>
      </c>
      <c r="R643" s="21">
        <f>VLOOKUP(E643,'[2]xxxx edad'!C:F,4,FALSE)</f>
        <v>0</v>
      </c>
      <c r="S643" s="35">
        <f t="shared" si="32"/>
        <v>0</v>
      </c>
      <c r="T643" s="35">
        <v>0</v>
      </c>
      <c r="U643" s="35">
        <v>4</v>
      </c>
      <c r="V643" s="36">
        <v>0</v>
      </c>
      <c r="W643" s="37">
        <v>1</v>
      </c>
      <c r="X643" s="43" t="s">
        <v>1009</v>
      </c>
      <c r="Y643" s="43"/>
      <c r="Z643" s="43"/>
      <c r="AA643" s="43"/>
      <c r="AB643" s="43"/>
    </row>
    <row r="644" spans="1:28" s="6" customFormat="1" x14ac:dyDescent="0.25">
      <c r="A644" s="5" t="s">
        <v>19</v>
      </c>
      <c r="B644" s="18" t="s">
        <v>576</v>
      </c>
      <c r="C644" s="19">
        <v>486001000713</v>
      </c>
      <c r="D644" s="18" t="s">
        <v>712</v>
      </c>
      <c r="E644" s="19">
        <v>286571004781</v>
      </c>
      <c r="F644" s="18" t="s">
        <v>721</v>
      </c>
      <c r="G644" s="35" t="s">
        <v>23</v>
      </c>
      <c r="H644" s="35">
        <f>VLOOKUP(E644,[1]Hoja1!$D:$F,3,FALSE)</f>
        <v>3</v>
      </c>
      <c r="I644" s="35">
        <v>0</v>
      </c>
      <c r="J644" s="35">
        <v>3</v>
      </c>
      <c r="K644" s="21">
        <v>0</v>
      </c>
      <c r="L644" s="35">
        <v>0</v>
      </c>
      <c r="M644" s="35">
        <v>0</v>
      </c>
      <c r="N644" s="21">
        <v>0</v>
      </c>
      <c r="O644" s="21">
        <f t="shared" si="33"/>
        <v>3</v>
      </c>
      <c r="P644" s="21">
        <f>VLOOKUP(E644,'[2]xxxx edad'!C:D,2,FALSE)</f>
        <v>1</v>
      </c>
      <c r="Q644" s="21">
        <f>VLOOKUP(E644,'[2]xxxx edad'!C:E,3,FALSE)</f>
        <v>2</v>
      </c>
      <c r="R644" s="21">
        <f>VLOOKUP(E644,'[2]xxxx edad'!C:F,4,FALSE)</f>
        <v>0</v>
      </c>
      <c r="S644" s="35">
        <f t="shared" si="32"/>
        <v>0</v>
      </c>
      <c r="T644" s="35">
        <v>0</v>
      </c>
      <c r="U644" s="35">
        <v>3</v>
      </c>
      <c r="V644" s="36">
        <v>0</v>
      </c>
      <c r="W644" s="37">
        <v>1</v>
      </c>
      <c r="X644" s="43" t="s">
        <v>1009</v>
      </c>
      <c r="Y644" s="43"/>
      <c r="Z644" s="43"/>
      <c r="AA644" s="43"/>
      <c r="AB644" s="43"/>
    </row>
    <row r="645" spans="1:28" s="6" customFormat="1" x14ac:dyDescent="0.25">
      <c r="A645" s="5" t="s">
        <v>19</v>
      </c>
      <c r="B645" s="18" t="s">
        <v>576</v>
      </c>
      <c r="C645" s="19">
        <v>486001000713</v>
      </c>
      <c r="D645" s="18" t="s">
        <v>712</v>
      </c>
      <c r="E645" s="19">
        <v>286571004888</v>
      </c>
      <c r="F645" s="18" t="s">
        <v>722</v>
      </c>
      <c r="G645" s="35" t="s">
        <v>23</v>
      </c>
      <c r="H645" s="35">
        <f>VLOOKUP(E645,[1]Hoja1!$D:$F,3,FALSE)</f>
        <v>15</v>
      </c>
      <c r="I645" s="35">
        <v>0</v>
      </c>
      <c r="J645" s="35">
        <v>14</v>
      </c>
      <c r="K645" s="21">
        <f>VLOOKUP(E645,[2]VICTIMAS!E:F,2,FALSE)</f>
        <v>2</v>
      </c>
      <c r="L645" s="35">
        <v>0</v>
      </c>
      <c r="M645" s="35">
        <v>0</v>
      </c>
      <c r="N645" s="21">
        <v>0</v>
      </c>
      <c r="O645" s="21">
        <f t="shared" si="33"/>
        <v>12</v>
      </c>
      <c r="P645" s="21">
        <f>VLOOKUP(E645,'[2]xxxx edad'!C:D,2,FALSE)</f>
        <v>6</v>
      </c>
      <c r="Q645" s="21">
        <f>VLOOKUP(E645,'[2]xxxx edad'!C:E,3,FALSE)</f>
        <v>8</v>
      </c>
      <c r="R645" s="21">
        <f>VLOOKUP(E645,'[2]xxxx edad'!C:F,4,FALSE)</f>
        <v>0</v>
      </c>
      <c r="S645" s="35">
        <f t="shared" si="32"/>
        <v>0</v>
      </c>
      <c r="T645" s="35">
        <v>0</v>
      </c>
      <c r="U645" s="35">
        <v>14</v>
      </c>
      <c r="V645" s="36">
        <v>0</v>
      </c>
      <c r="W645" s="37">
        <v>1</v>
      </c>
      <c r="X645" s="43"/>
      <c r="Y645" s="43" t="s">
        <v>1009</v>
      </c>
      <c r="Z645" s="43"/>
      <c r="AA645" s="43"/>
      <c r="AB645" s="43"/>
    </row>
    <row r="646" spans="1:28" s="6" customFormat="1" x14ac:dyDescent="0.25">
      <c r="A646" s="5" t="s">
        <v>19</v>
      </c>
      <c r="B646" s="18" t="s">
        <v>576</v>
      </c>
      <c r="C646" s="19">
        <v>486001000713</v>
      </c>
      <c r="D646" s="18" t="s">
        <v>712</v>
      </c>
      <c r="E646" s="19">
        <v>286571800021</v>
      </c>
      <c r="F646" s="18" t="s">
        <v>723</v>
      </c>
      <c r="G646" s="35" t="s">
        <v>23</v>
      </c>
      <c r="H646" s="35">
        <f>VLOOKUP(E646,[1]Hoja1!$D:$F,3,FALSE)</f>
        <v>17</v>
      </c>
      <c r="I646" s="35">
        <v>0</v>
      </c>
      <c r="J646" s="35">
        <v>10</v>
      </c>
      <c r="K646" s="21">
        <f>VLOOKUP(E646,[2]VICTIMAS!E:F,2,FALSE)</f>
        <v>2</v>
      </c>
      <c r="L646" s="35">
        <v>0</v>
      </c>
      <c r="M646" s="35">
        <v>0</v>
      </c>
      <c r="N646" s="21">
        <v>0</v>
      </c>
      <c r="O646" s="21">
        <f t="shared" si="33"/>
        <v>8</v>
      </c>
      <c r="P646" s="21">
        <v>2</v>
      </c>
      <c r="Q646" s="21">
        <f>VLOOKUP(E646,'[2]xxxx edad'!C:E,3,FALSE)</f>
        <v>8</v>
      </c>
      <c r="R646" s="21">
        <f>VLOOKUP(E646,'[2]xxxx edad'!C:F,4,FALSE)</f>
        <v>0</v>
      </c>
      <c r="S646" s="35">
        <f t="shared" si="32"/>
        <v>0</v>
      </c>
      <c r="T646" s="35">
        <v>0</v>
      </c>
      <c r="U646" s="35">
        <v>10</v>
      </c>
      <c r="V646" s="36">
        <v>0</v>
      </c>
      <c r="W646" s="37">
        <v>1</v>
      </c>
      <c r="X646" s="43" t="s">
        <v>1009</v>
      </c>
      <c r="Y646" s="43"/>
      <c r="Z646" s="43"/>
      <c r="AA646" s="43"/>
      <c r="AB646" s="43"/>
    </row>
    <row r="647" spans="1:28" s="6" customFormat="1" x14ac:dyDescent="0.25">
      <c r="A647" s="5" t="s">
        <v>19</v>
      </c>
      <c r="B647" s="18" t="s">
        <v>576</v>
      </c>
      <c r="C647" s="19">
        <v>486001000713</v>
      </c>
      <c r="D647" s="18" t="s">
        <v>712</v>
      </c>
      <c r="E647" s="19">
        <v>286571800030</v>
      </c>
      <c r="F647" s="18" t="s">
        <v>724</v>
      </c>
      <c r="G647" s="35" t="s">
        <v>23</v>
      </c>
      <c r="H647" s="35">
        <f>VLOOKUP(E647,[1]Hoja1!$D:$F,3,FALSE)</f>
        <v>5</v>
      </c>
      <c r="I647" s="35">
        <v>0</v>
      </c>
      <c r="J647" s="35">
        <v>4</v>
      </c>
      <c r="K647" s="21">
        <v>0</v>
      </c>
      <c r="L647" s="35">
        <v>0</v>
      </c>
      <c r="M647" s="35">
        <v>0</v>
      </c>
      <c r="N647" s="21">
        <v>0</v>
      </c>
      <c r="O647" s="21">
        <f t="shared" si="33"/>
        <v>4</v>
      </c>
      <c r="P647" s="21">
        <f>VLOOKUP(E647,'[2]xxxx edad'!C:D,2,FALSE)</f>
        <v>0</v>
      </c>
      <c r="Q647" s="21">
        <f>VLOOKUP(E647,'[2]xxxx edad'!C:E,3,FALSE)</f>
        <v>3</v>
      </c>
      <c r="R647" s="21">
        <f>VLOOKUP(E647,'[2]xxxx edad'!C:F,4,FALSE)</f>
        <v>1</v>
      </c>
      <c r="S647" s="35">
        <f t="shared" si="32"/>
        <v>0</v>
      </c>
      <c r="T647" s="35">
        <v>0</v>
      </c>
      <c r="U647" s="35">
        <v>4</v>
      </c>
      <c r="V647" s="36">
        <v>0</v>
      </c>
      <c r="W647" s="37">
        <v>1</v>
      </c>
      <c r="X647" s="43" t="s">
        <v>1009</v>
      </c>
      <c r="Y647" s="43"/>
      <c r="Z647" s="43"/>
      <c r="AA647" s="43"/>
      <c r="AB647" s="43"/>
    </row>
    <row r="648" spans="1:28" s="6" customFormat="1" x14ac:dyDescent="0.25">
      <c r="A648" s="5" t="s">
        <v>19</v>
      </c>
      <c r="B648" s="18" t="s">
        <v>576</v>
      </c>
      <c r="C648" s="19">
        <v>486001000713</v>
      </c>
      <c r="D648" s="18" t="s">
        <v>712</v>
      </c>
      <c r="E648" s="19">
        <v>286571800048</v>
      </c>
      <c r="F648" s="18" t="s">
        <v>725</v>
      </c>
      <c r="G648" s="35" t="s">
        <v>23</v>
      </c>
      <c r="H648" s="35">
        <f>VLOOKUP(E648,[1]Hoja1!$D:$F,3,FALSE)</f>
        <v>25</v>
      </c>
      <c r="I648" s="35">
        <v>0</v>
      </c>
      <c r="J648" s="35">
        <v>25</v>
      </c>
      <c r="K648" s="21">
        <f>VLOOKUP(E648,[2]VICTIMAS!E:F,2,FALSE)</f>
        <v>1</v>
      </c>
      <c r="L648" s="35">
        <f>VLOOKUP(E648,[2]INDIGENAS!E:F,2,FALSE)</f>
        <v>2</v>
      </c>
      <c r="M648" s="35">
        <v>0</v>
      </c>
      <c r="N648" s="21">
        <v>0</v>
      </c>
      <c r="O648" s="21">
        <f t="shared" si="33"/>
        <v>22</v>
      </c>
      <c r="P648" s="21">
        <f>VLOOKUP(E648,'[2]xxxx edad'!C:D,2,FALSE)</f>
        <v>10</v>
      </c>
      <c r="Q648" s="21">
        <f>VLOOKUP(E648,'[2]xxxx edad'!C:E,3,FALSE)</f>
        <v>13</v>
      </c>
      <c r="R648" s="21">
        <v>2</v>
      </c>
      <c r="S648" s="35">
        <f t="shared" si="32"/>
        <v>0</v>
      </c>
      <c r="T648" s="35">
        <v>0</v>
      </c>
      <c r="U648" s="35">
        <v>25</v>
      </c>
      <c r="V648" s="36">
        <v>0</v>
      </c>
      <c r="W648" s="37">
        <v>1</v>
      </c>
      <c r="X648" s="43"/>
      <c r="Y648" s="43" t="s">
        <v>1009</v>
      </c>
      <c r="Z648" s="43"/>
      <c r="AA648" s="43"/>
      <c r="AB648" s="43"/>
    </row>
    <row r="649" spans="1:28" s="6" customFormat="1" x14ac:dyDescent="0.25">
      <c r="A649" s="5" t="s">
        <v>19</v>
      </c>
      <c r="B649" s="18" t="s">
        <v>576</v>
      </c>
      <c r="C649" s="19">
        <v>486001000713</v>
      </c>
      <c r="D649" s="18" t="s">
        <v>712</v>
      </c>
      <c r="E649" s="19">
        <v>386571000011</v>
      </c>
      <c r="F649" s="18" t="s">
        <v>726</v>
      </c>
      <c r="G649" s="35" t="s">
        <v>23</v>
      </c>
      <c r="H649" s="35">
        <f>VLOOKUP(E649,[1]Hoja1!$D:$F,3,FALSE)</f>
        <v>11</v>
      </c>
      <c r="I649" s="35">
        <v>0</v>
      </c>
      <c r="J649" s="35">
        <v>10</v>
      </c>
      <c r="K649" s="21">
        <f>VLOOKUP(E649,[2]VICTIMAS!E:F,2,FALSE)</f>
        <v>2</v>
      </c>
      <c r="L649" s="35">
        <v>0</v>
      </c>
      <c r="M649" s="35">
        <v>0</v>
      </c>
      <c r="N649" s="21">
        <v>0</v>
      </c>
      <c r="O649" s="21">
        <f t="shared" si="33"/>
        <v>8</v>
      </c>
      <c r="P649" s="21">
        <f>VLOOKUP(E649,'[2]xxxx edad'!C:D,2,FALSE)</f>
        <v>5</v>
      </c>
      <c r="Q649" s="21">
        <f>VLOOKUP(E649,'[2]xxxx edad'!C:E,3,FALSE)</f>
        <v>4</v>
      </c>
      <c r="R649" s="21">
        <v>1</v>
      </c>
      <c r="S649" s="35">
        <f t="shared" si="32"/>
        <v>0</v>
      </c>
      <c r="T649" s="35">
        <v>0</v>
      </c>
      <c r="U649" s="35">
        <v>10</v>
      </c>
      <c r="V649" s="36">
        <v>0</v>
      </c>
      <c r="W649" s="37">
        <v>1</v>
      </c>
      <c r="X649" s="43" t="s">
        <v>1009</v>
      </c>
      <c r="Y649" s="43"/>
      <c r="Z649" s="43"/>
      <c r="AA649" s="43"/>
      <c r="AB649" s="43"/>
    </row>
    <row r="650" spans="1:28" s="6" customFormat="1" x14ac:dyDescent="0.25">
      <c r="A650" s="5" t="s">
        <v>19</v>
      </c>
      <c r="B650" s="18" t="s">
        <v>576</v>
      </c>
      <c r="C650" s="19">
        <v>486001000713</v>
      </c>
      <c r="D650" s="18" t="s">
        <v>712</v>
      </c>
      <c r="E650" s="19">
        <v>486001000713</v>
      </c>
      <c r="F650" s="18" t="s">
        <v>727</v>
      </c>
      <c r="G650" s="35" t="s">
        <v>23</v>
      </c>
      <c r="H650" s="35">
        <f>VLOOKUP(E650,[1]Hoja1!$D:$F,3,FALSE)</f>
        <v>93</v>
      </c>
      <c r="I650" s="35">
        <f>VLOOKUP(E650,[1]Hoja2!$D:$F,3,FALSE)</f>
        <v>93</v>
      </c>
      <c r="J650" s="35">
        <v>93</v>
      </c>
      <c r="K650" s="21">
        <f>VLOOKUP(E650,[2]VICTIMAS!E:F,2,FALSE)</f>
        <v>13</v>
      </c>
      <c r="L650" s="35">
        <f>VLOOKUP(E650,[2]INDIGENAS!E:F,2,FALSE)</f>
        <v>1</v>
      </c>
      <c r="M650" s="35">
        <f>VLOOKUP(E650,[2]DISCAPACIDAD!E:F,2,FALSE)</f>
        <v>3</v>
      </c>
      <c r="N650" s="21">
        <f>VLOOKUP(E650,[2]AFROS!E:F,2,FALSE)</f>
        <v>2</v>
      </c>
      <c r="O650" s="21">
        <f t="shared" si="33"/>
        <v>74</v>
      </c>
      <c r="P650" s="21">
        <f>VLOOKUP(E650,'[2]xxxx edad'!C:D,2,FALSE)</f>
        <v>51</v>
      </c>
      <c r="Q650" s="21">
        <f>VLOOKUP(E650,'[2]xxxx edad'!C:E,3,FALSE)</f>
        <v>38</v>
      </c>
      <c r="R650" s="21">
        <f>VLOOKUP(E650,'[2]xxxx edad'!C:F,4,FALSE)</f>
        <v>4</v>
      </c>
      <c r="S650" s="35">
        <f t="shared" si="32"/>
        <v>93</v>
      </c>
      <c r="T650" s="35">
        <v>0</v>
      </c>
      <c r="U650" s="35">
        <v>0</v>
      </c>
      <c r="V650" s="36">
        <v>0</v>
      </c>
      <c r="W650" s="37">
        <v>2</v>
      </c>
      <c r="X650" s="43"/>
      <c r="Y650" s="43"/>
      <c r="Z650" s="43" t="s">
        <v>1009</v>
      </c>
      <c r="AA650" s="43"/>
      <c r="AB650" s="43"/>
    </row>
    <row r="651" spans="1:28" s="6" customFormat="1" x14ac:dyDescent="0.25">
      <c r="A651" s="5" t="s">
        <v>19</v>
      </c>
      <c r="B651" s="18" t="s">
        <v>576</v>
      </c>
      <c r="C651" s="19">
        <v>486001000713</v>
      </c>
      <c r="D651" s="18" t="s">
        <v>712</v>
      </c>
      <c r="E651" s="19">
        <v>486571000199</v>
      </c>
      <c r="F651" s="18" t="s">
        <v>728</v>
      </c>
      <c r="G651" s="35" t="s">
        <v>23</v>
      </c>
      <c r="H651" s="35">
        <f>VLOOKUP(E651,[1]Hoja1!$D:$F,3,FALSE)</f>
        <v>132</v>
      </c>
      <c r="I651" s="35">
        <f>VLOOKUP(E651,[1]Hoja2!$D:$F,3,FALSE)</f>
        <v>132</v>
      </c>
      <c r="J651" s="35">
        <v>132</v>
      </c>
      <c r="K651" s="21">
        <f>VLOOKUP(E651,[2]VICTIMAS!E:F,2,FALSE)</f>
        <v>14</v>
      </c>
      <c r="L651" s="35">
        <v>0</v>
      </c>
      <c r="M651" s="35">
        <v>0</v>
      </c>
      <c r="N651" s="21">
        <v>0</v>
      </c>
      <c r="O651" s="21">
        <f t="shared" si="33"/>
        <v>118</v>
      </c>
      <c r="P651" s="21">
        <f>VLOOKUP(E651,'[2]xxxx edad'!C:D,2,FALSE)</f>
        <v>0</v>
      </c>
      <c r="Q651" s="21">
        <f>VLOOKUP(E651,'[2]xxxx edad'!C:E,3,FALSE)</f>
        <v>51</v>
      </c>
      <c r="R651" s="21">
        <v>81</v>
      </c>
      <c r="S651" s="35">
        <f t="shared" si="32"/>
        <v>132</v>
      </c>
      <c r="T651" s="35">
        <v>0</v>
      </c>
      <c r="U651" s="35">
        <v>0</v>
      </c>
      <c r="V651" s="36">
        <v>0</v>
      </c>
      <c r="W651" s="37">
        <v>2</v>
      </c>
      <c r="X651" s="43"/>
      <c r="Y651" s="43"/>
      <c r="Z651" s="43"/>
      <c r="AA651" s="43" t="s">
        <v>1009</v>
      </c>
      <c r="AB651" s="43"/>
    </row>
    <row r="652" spans="1:28" s="6" customFormat="1" x14ac:dyDescent="0.25">
      <c r="A652" s="5" t="s">
        <v>19</v>
      </c>
      <c r="B652" s="18" t="s">
        <v>576</v>
      </c>
      <c r="C652" s="19">
        <v>486001000713</v>
      </c>
      <c r="D652" s="18" t="s">
        <v>712</v>
      </c>
      <c r="E652" s="19">
        <v>486571000270</v>
      </c>
      <c r="F652" s="18" t="s">
        <v>729</v>
      </c>
      <c r="G652" s="35" t="s">
        <v>23</v>
      </c>
      <c r="H652" s="35">
        <f>VLOOKUP(E652,[1]Hoja1!$D:$F,3,FALSE)</f>
        <v>6</v>
      </c>
      <c r="I652" s="35">
        <v>0</v>
      </c>
      <c r="J652" s="35">
        <v>5</v>
      </c>
      <c r="K652" s="21">
        <v>0</v>
      </c>
      <c r="L652" s="35">
        <v>0</v>
      </c>
      <c r="M652" s="35">
        <v>0</v>
      </c>
      <c r="N652" s="21">
        <v>0</v>
      </c>
      <c r="O652" s="21">
        <f t="shared" si="33"/>
        <v>5</v>
      </c>
      <c r="P652" s="21">
        <v>3</v>
      </c>
      <c r="Q652" s="21">
        <f>VLOOKUP(E652,'[2]xxxx edad'!C:E,3,FALSE)</f>
        <v>2</v>
      </c>
      <c r="R652" s="21">
        <v>0</v>
      </c>
      <c r="S652" s="35">
        <f t="shared" si="32"/>
        <v>0</v>
      </c>
      <c r="T652" s="35">
        <v>5</v>
      </c>
      <c r="U652" s="35">
        <v>0</v>
      </c>
      <c r="V652" s="36">
        <v>0</v>
      </c>
      <c r="W652" s="37">
        <v>1</v>
      </c>
      <c r="X652" s="43" t="s">
        <v>1009</v>
      </c>
      <c r="Y652" s="43"/>
      <c r="Z652" s="43"/>
      <c r="AA652" s="43"/>
      <c r="AB652" s="43"/>
    </row>
    <row r="653" spans="1:28" s="6" customFormat="1" x14ac:dyDescent="0.25">
      <c r="A653" s="5" t="s">
        <v>19</v>
      </c>
      <c r="B653" s="18" t="s">
        <v>730</v>
      </c>
      <c r="C653" s="19">
        <v>286755000192</v>
      </c>
      <c r="D653" s="18" t="s">
        <v>731</v>
      </c>
      <c r="E653" s="19">
        <v>286755000192</v>
      </c>
      <c r="F653" s="18" t="s">
        <v>732</v>
      </c>
      <c r="G653" s="35" t="s">
        <v>23</v>
      </c>
      <c r="H653" s="35">
        <f>VLOOKUP(E653,[1]Hoja1!$D:$F,3,FALSE)</f>
        <v>63</v>
      </c>
      <c r="I653" s="35">
        <v>0</v>
      </c>
      <c r="J653" s="35">
        <v>63</v>
      </c>
      <c r="K653" s="21">
        <f>VLOOKUP(E653,[2]VICTIMAS!E:F,2,FALSE)</f>
        <v>13</v>
      </c>
      <c r="L653" s="35">
        <f>VLOOKUP(E653,[2]INDIGENAS!E:F,2,FALSE)</f>
        <v>41</v>
      </c>
      <c r="M653" s="35">
        <f>VLOOKUP(E653,[2]DISCAPACIDAD!E:F,2,FALSE)</f>
        <v>1</v>
      </c>
      <c r="N653" s="21">
        <v>0</v>
      </c>
      <c r="O653" s="21">
        <f t="shared" si="33"/>
        <v>8</v>
      </c>
      <c r="P653" s="21">
        <f>VLOOKUP(E653,'[2]xxxx edad'!C:D,2,FALSE)</f>
        <v>36</v>
      </c>
      <c r="Q653" s="21">
        <f>VLOOKUP(E653,'[2]xxxx edad'!C:E,3,FALSE)</f>
        <v>25</v>
      </c>
      <c r="R653" s="21">
        <v>2</v>
      </c>
      <c r="S653" s="35">
        <f t="shared" si="32"/>
        <v>0</v>
      </c>
      <c r="T653" s="35">
        <v>63</v>
      </c>
      <c r="U653" s="35">
        <v>0</v>
      </c>
      <c r="V653" s="36">
        <v>0</v>
      </c>
      <c r="W653" s="37">
        <v>1</v>
      </c>
      <c r="X653" s="43"/>
      <c r="Y653" s="43"/>
      <c r="Z653" s="43" t="s">
        <v>1009</v>
      </c>
      <c r="AA653" s="43"/>
      <c r="AB653" s="43"/>
    </row>
    <row r="654" spans="1:28" s="6" customFormat="1" x14ac:dyDescent="0.25">
      <c r="A654" s="5" t="s">
        <v>19</v>
      </c>
      <c r="B654" s="18" t="s">
        <v>730</v>
      </c>
      <c r="C654" s="19">
        <v>286755000192</v>
      </c>
      <c r="D654" s="18" t="s">
        <v>731</v>
      </c>
      <c r="E654" s="19">
        <v>286755000303</v>
      </c>
      <c r="F654" s="18" t="s">
        <v>733</v>
      </c>
      <c r="G654" s="35" t="s">
        <v>23</v>
      </c>
      <c r="H654" s="35">
        <f>VLOOKUP(E654,[1]Hoja1!$D:$F,3,FALSE)</f>
        <v>20</v>
      </c>
      <c r="I654" s="35">
        <v>0</v>
      </c>
      <c r="J654" s="35">
        <v>20</v>
      </c>
      <c r="K654" s="21">
        <v>0</v>
      </c>
      <c r="L654" s="35">
        <f>VLOOKUP(E654,[2]INDIGENAS!E:F,2,FALSE)</f>
        <v>19</v>
      </c>
      <c r="M654" s="35">
        <v>0</v>
      </c>
      <c r="N654" s="21">
        <v>0</v>
      </c>
      <c r="O654" s="21">
        <f t="shared" si="33"/>
        <v>1</v>
      </c>
      <c r="P654" s="21">
        <f>VLOOKUP(E654,'[2]xxxx edad'!C:D,2,FALSE)</f>
        <v>10</v>
      </c>
      <c r="Q654" s="21">
        <f>VLOOKUP(E654,'[2]xxxx edad'!C:E,3,FALSE)</f>
        <v>10</v>
      </c>
      <c r="R654" s="21">
        <f>VLOOKUP(E654,'[2]xxxx edad'!C:F,4,FALSE)</f>
        <v>0</v>
      </c>
      <c r="S654" s="35">
        <f t="shared" si="32"/>
        <v>0</v>
      </c>
      <c r="T654" s="35">
        <v>20</v>
      </c>
      <c r="U654" s="35">
        <v>0</v>
      </c>
      <c r="V654" s="36">
        <v>0</v>
      </c>
      <c r="W654" s="37">
        <v>1</v>
      </c>
      <c r="X654" s="43"/>
      <c r="Y654" s="43" t="s">
        <v>1009</v>
      </c>
      <c r="Z654" s="43"/>
      <c r="AA654" s="43"/>
      <c r="AB654" s="43"/>
    </row>
    <row r="655" spans="1:28" s="6" customFormat="1" x14ac:dyDescent="0.25">
      <c r="A655" s="5" t="s">
        <v>19</v>
      </c>
      <c r="B655" s="18" t="s">
        <v>730</v>
      </c>
      <c r="C655" s="19">
        <v>186755000015</v>
      </c>
      <c r="D655" s="18" t="s">
        <v>734</v>
      </c>
      <c r="E655" s="19">
        <v>186755000015</v>
      </c>
      <c r="F655" s="18" t="s">
        <v>735</v>
      </c>
      <c r="G655" s="35" t="s">
        <v>27</v>
      </c>
      <c r="H655" s="35">
        <f>VLOOKUP(E655,[1]Hoja1!$D:$F,3,FALSE)</f>
        <v>412</v>
      </c>
      <c r="I655" s="35">
        <f>VLOOKUP(E655,[1]Hoja2!$D:$F,3,FALSE)</f>
        <v>17</v>
      </c>
      <c r="J655" s="35">
        <v>412</v>
      </c>
      <c r="K655" s="21">
        <f>VLOOKUP(E655,[2]VICTIMAS!E:F,2,FALSE)</f>
        <v>82</v>
      </c>
      <c r="L655" s="35">
        <f>VLOOKUP(E655,[2]INDIGENAS!E:F,2,FALSE)</f>
        <v>102</v>
      </c>
      <c r="M655" s="35">
        <f>VLOOKUP(E655,[2]DISCAPACIDAD!E:F,2,FALSE)</f>
        <v>17</v>
      </c>
      <c r="N655" s="21">
        <v>0</v>
      </c>
      <c r="O655" s="21">
        <f t="shared" si="33"/>
        <v>211</v>
      </c>
      <c r="P655" s="21">
        <v>15</v>
      </c>
      <c r="Q655" s="21">
        <f>VLOOKUP(E655,'[2]xxxx edad'!C:E,3,FALSE)</f>
        <v>145</v>
      </c>
      <c r="R655" s="21">
        <f>VLOOKUP(E655,'[2]xxxx edad'!C:F,4,FALSE)</f>
        <v>252</v>
      </c>
      <c r="S655" s="35">
        <f t="shared" si="32"/>
        <v>17</v>
      </c>
      <c r="T655" s="35">
        <v>0</v>
      </c>
      <c r="U655" s="35">
        <v>0</v>
      </c>
      <c r="V655" s="36">
        <v>395</v>
      </c>
      <c r="W655" s="37">
        <v>4</v>
      </c>
      <c r="X655" s="43"/>
      <c r="Y655" s="43"/>
      <c r="Z655" s="43"/>
      <c r="AA655" s="43"/>
      <c r="AB655" s="43" t="s">
        <v>1009</v>
      </c>
    </row>
    <row r="656" spans="1:28" s="6" customFormat="1" x14ac:dyDescent="0.25">
      <c r="A656" s="5" t="s">
        <v>19</v>
      </c>
      <c r="B656" s="18" t="s">
        <v>730</v>
      </c>
      <c r="C656" s="19">
        <v>186755000015</v>
      </c>
      <c r="D656" s="18" t="s">
        <v>734</v>
      </c>
      <c r="E656" s="19">
        <v>186755000031</v>
      </c>
      <c r="F656" s="18" t="s">
        <v>736</v>
      </c>
      <c r="G656" s="35" t="s">
        <v>27</v>
      </c>
      <c r="H656" s="35">
        <f>VLOOKUP(E656,[1]Hoja1!$D:$F,3,FALSE)</f>
        <v>123</v>
      </c>
      <c r="I656" s="35">
        <v>0</v>
      </c>
      <c r="J656" s="35">
        <v>111</v>
      </c>
      <c r="K656" s="21">
        <f>VLOOKUP(E656,[2]VICTIMAS!E:F,2,FALSE)</f>
        <v>35</v>
      </c>
      <c r="L656" s="35">
        <f>VLOOKUP(E656,[2]INDIGENAS!E:F,2,FALSE)</f>
        <v>12</v>
      </c>
      <c r="M656" s="35">
        <f>VLOOKUP(E656,[2]DISCAPACIDAD!E:F,2,FALSE)</f>
        <v>9</v>
      </c>
      <c r="N656" s="21">
        <v>0</v>
      </c>
      <c r="O656" s="21">
        <f t="shared" si="33"/>
        <v>55</v>
      </c>
      <c r="P656" s="21">
        <f>VLOOKUP(E656,'[2]xxxx edad'!C:D,2,FALSE)</f>
        <v>26</v>
      </c>
      <c r="Q656" s="21">
        <f>VLOOKUP(E656,'[2]xxxx edad'!C:E,3,FALSE)</f>
        <v>80</v>
      </c>
      <c r="R656" s="21">
        <v>5</v>
      </c>
      <c r="S656" s="35">
        <f t="shared" si="32"/>
        <v>0</v>
      </c>
      <c r="T656" s="35">
        <v>0</v>
      </c>
      <c r="U656" s="35">
        <v>0</v>
      </c>
      <c r="V656" s="36">
        <v>111</v>
      </c>
      <c r="W656" s="37">
        <v>2</v>
      </c>
      <c r="X656" s="43"/>
      <c r="Y656" s="43"/>
      <c r="Z656" s="43"/>
      <c r="AA656" s="43" t="s">
        <v>1009</v>
      </c>
      <c r="AB656" s="43"/>
    </row>
    <row r="657" spans="1:28" s="6" customFormat="1" x14ac:dyDescent="0.25">
      <c r="A657" s="5" t="s">
        <v>19</v>
      </c>
      <c r="B657" s="18" t="s">
        <v>730</v>
      </c>
      <c r="C657" s="19">
        <v>186755000015</v>
      </c>
      <c r="D657" s="18" t="s">
        <v>734</v>
      </c>
      <c r="E657" s="19">
        <v>186755000287</v>
      </c>
      <c r="F657" s="18" t="s">
        <v>737</v>
      </c>
      <c r="G657" s="35" t="s">
        <v>27</v>
      </c>
      <c r="H657" s="35">
        <f>VLOOKUP(E657,[1]Hoja1!$D:$F,3,FALSE)</f>
        <v>39</v>
      </c>
      <c r="I657" s="35">
        <v>0</v>
      </c>
      <c r="J657" s="35">
        <v>39</v>
      </c>
      <c r="K657" s="21">
        <f>VLOOKUP(E657,[2]VICTIMAS!E:F,2,FALSE)</f>
        <v>5</v>
      </c>
      <c r="L657" s="35">
        <f>VLOOKUP(E657,[2]INDIGENAS!E:F,2,FALSE)</f>
        <v>2</v>
      </c>
      <c r="M657" s="35">
        <v>0</v>
      </c>
      <c r="N657" s="21">
        <v>0</v>
      </c>
      <c r="O657" s="21">
        <f t="shared" si="33"/>
        <v>32</v>
      </c>
      <c r="P657" s="21">
        <f>VLOOKUP(E657,'[2]xxxx edad'!C:D,2,FALSE)</f>
        <v>21</v>
      </c>
      <c r="Q657" s="21">
        <v>18</v>
      </c>
      <c r="R657" s="21">
        <v>0</v>
      </c>
      <c r="S657" s="35">
        <f t="shared" si="32"/>
        <v>0</v>
      </c>
      <c r="T657" s="35">
        <v>0</v>
      </c>
      <c r="U657" s="35">
        <v>0</v>
      </c>
      <c r="V657" s="36">
        <v>39</v>
      </c>
      <c r="W657" s="37">
        <v>1</v>
      </c>
      <c r="X657" s="43"/>
      <c r="Y657" s="43" t="s">
        <v>1009</v>
      </c>
      <c r="Z657" s="43"/>
      <c r="AA657" s="43"/>
      <c r="AB657" s="43"/>
    </row>
    <row r="658" spans="1:28" s="6" customFormat="1" x14ac:dyDescent="0.25">
      <c r="A658" s="5" t="s">
        <v>19</v>
      </c>
      <c r="B658" s="18" t="s">
        <v>730</v>
      </c>
      <c r="C658" s="19">
        <v>186755000015</v>
      </c>
      <c r="D658" s="18" t="s">
        <v>734</v>
      </c>
      <c r="E658" s="19">
        <v>386755000022</v>
      </c>
      <c r="F658" s="18" t="s">
        <v>738</v>
      </c>
      <c r="G658" s="35" t="s">
        <v>27</v>
      </c>
      <c r="H658" s="35">
        <f>VLOOKUP(E658,[1]Hoja1!$D:$F,3,FALSE)</f>
        <v>103</v>
      </c>
      <c r="I658" s="35">
        <v>0</v>
      </c>
      <c r="J658" s="35">
        <v>103</v>
      </c>
      <c r="K658" s="21">
        <f>VLOOKUP(E658,[2]VICTIMAS!E:F,2,FALSE)</f>
        <v>38</v>
      </c>
      <c r="L658" s="35">
        <f>VLOOKUP(E658,[2]INDIGENAS!E:F,2,FALSE)</f>
        <v>9</v>
      </c>
      <c r="M658" s="35">
        <f>VLOOKUP(E658,[2]DISCAPACIDAD!E:F,2,FALSE)</f>
        <v>4</v>
      </c>
      <c r="N658" s="21">
        <v>0</v>
      </c>
      <c r="O658" s="21">
        <f t="shared" si="33"/>
        <v>52</v>
      </c>
      <c r="P658" s="21">
        <f>VLOOKUP(E658,'[2]xxxx edad'!C:D,2,FALSE)</f>
        <v>96</v>
      </c>
      <c r="Q658" s="21">
        <v>7</v>
      </c>
      <c r="R658" s="21">
        <v>0</v>
      </c>
      <c r="S658" s="35">
        <f t="shared" si="32"/>
        <v>0</v>
      </c>
      <c r="T658" s="35">
        <v>0</v>
      </c>
      <c r="U658" s="35">
        <v>0</v>
      </c>
      <c r="V658" s="36">
        <v>103</v>
      </c>
      <c r="W658" s="37">
        <v>2</v>
      </c>
      <c r="X658" s="43"/>
      <c r="Y658" s="43"/>
      <c r="Z658" s="43"/>
      <c r="AA658" s="43" t="s">
        <v>1009</v>
      </c>
      <c r="AB658" s="43"/>
    </row>
    <row r="659" spans="1:28" s="6" customFormat="1" x14ac:dyDescent="0.25">
      <c r="A659" s="5" t="s">
        <v>19</v>
      </c>
      <c r="B659" s="18" t="s">
        <v>730</v>
      </c>
      <c r="C659" s="19">
        <v>286755000044</v>
      </c>
      <c r="D659" s="18" t="s">
        <v>739</v>
      </c>
      <c r="E659" s="19">
        <v>286755000044</v>
      </c>
      <c r="F659" s="18" t="s">
        <v>740</v>
      </c>
      <c r="G659" s="35" t="s">
        <v>23</v>
      </c>
      <c r="H659" s="35">
        <f>VLOOKUP(E659,[1]Hoja1!$D:$F,3,FALSE)</f>
        <v>34</v>
      </c>
      <c r="I659" s="35">
        <v>0</v>
      </c>
      <c r="J659" s="35">
        <v>34</v>
      </c>
      <c r="K659" s="21">
        <f>VLOOKUP(E659,[2]VICTIMAS!E:F,2,FALSE)</f>
        <v>5</v>
      </c>
      <c r="L659" s="35">
        <f>VLOOKUP(E659,[2]INDIGENAS!E:F,2,FALSE)</f>
        <v>2</v>
      </c>
      <c r="M659" s="35">
        <f>VLOOKUP(E659,[2]DISCAPACIDAD!E:F,2,FALSE)</f>
        <v>1</v>
      </c>
      <c r="N659" s="21">
        <v>0</v>
      </c>
      <c r="O659" s="21">
        <f t="shared" si="33"/>
        <v>26</v>
      </c>
      <c r="P659" s="21">
        <f>VLOOKUP(E659,'[2]xxxx edad'!C:D,2,FALSE)</f>
        <v>21</v>
      </c>
      <c r="Q659" s="21">
        <f>VLOOKUP(E659,'[2]xxxx edad'!C:E,3,FALSE)</f>
        <v>13</v>
      </c>
      <c r="R659" s="21">
        <f>VLOOKUP(E659,'[2]xxxx edad'!C:F,4,FALSE)</f>
        <v>0</v>
      </c>
      <c r="S659" s="35">
        <f t="shared" ref="S659:S692" si="34">I659</f>
        <v>0</v>
      </c>
      <c r="T659" s="35">
        <v>0</v>
      </c>
      <c r="U659" s="35">
        <v>34</v>
      </c>
      <c r="V659" s="36">
        <v>0</v>
      </c>
      <c r="W659" s="37">
        <v>1</v>
      </c>
      <c r="X659" s="43"/>
      <c r="Y659" s="43" t="s">
        <v>1009</v>
      </c>
      <c r="Z659" s="43"/>
      <c r="AA659" s="43"/>
      <c r="AB659" s="43"/>
    </row>
    <row r="660" spans="1:28" s="6" customFormat="1" x14ac:dyDescent="0.25">
      <c r="A660" s="5" t="s">
        <v>19</v>
      </c>
      <c r="B660" s="18" t="s">
        <v>730</v>
      </c>
      <c r="C660" s="19">
        <v>286755000044</v>
      </c>
      <c r="D660" s="18" t="s">
        <v>739</v>
      </c>
      <c r="E660" s="19">
        <v>286755000061</v>
      </c>
      <c r="F660" s="18" t="s">
        <v>741</v>
      </c>
      <c r="G660" s="35" t="s">
        <v>23</v>
      </c>
      <c r="H660" s="35">
        <f>VLOOKUP(E660,[1]Hoja1!$D:$F,3,FALSE)</f>
        <v>4</v>
      </c>
      <c r="I660" s="35">
        <v>0</v>
      </c>
      <c r="J660" s="35">
        <v>4</v>
      </c>
      <c r="K660" s="21">
        <v>0</v>
      </c>
      <c r="L660" s="35">
        <v>0</v>
      </c>
      <c r="M660" s="35">
        <v>0</v>
      </c>
      <c r="N660" s="21">
        <v>0</v>
      </c>
      <c r="O660" s="21">
        <f t="shared" si="33"/>
        <v>4</v>
      </c>
      <c r="P660" s="21">
        <f>VLOOKUP(E660,'[2]xxxx edad'!C:D,2,FALSE)</f>
        <v>2</v>
      </c>
      <c r="Q660" s="21">
        <f>VLOOKUP(E660,'[2]xxxx edad'!C:E,3,FALSE)</f>
        <v>2</v>
      </c>
      <c r="R660" s="21">
        <f>VLOOKUP(E660,'[2]xxxx edad'!C:F,4,FALSE)</f>
        <v>0</v>
      </c>
      <c r="S660" s="35">
        <f t="shared" si="34"/>
        <v>0</v>
      </c>
      <c r="T660" s="35">
        <v>0</v>
      </c>
      <c r="U660" s="35">
        <v>4</v>
      </c>
      <c r="V660" s="36">
        <v>0</v>
      </c>
      <c r="W660" s="37">
        <v>1</v>
      </c>
      <c r="X660" s="43" t="s">
        <v>1009</v>
      </c>
      <c r="Y660" s="43"/>
      <c r="Z660" s="43"/>
      <c r="AA660" s="43"/>
      <c r="AB660" s="43"/>
    </row>
    <row r="661" spans="1:28" s="6" customFormat="1" x14ac:dyDescent="0.25">
      <c r="A661" s="5" t="s">
        <v>19</v>
      </c>
      <c r="B661" s="18" t="s">
        <v>730</v>
      </c>
      <c r="C661" s="19">
        <v>286755000044</v>
      </c>
      <c r="D661" s="18" t="s">
        <v>739</v>
      </c>
      <c r="E661" s="19">
        <v>286755000087</v>
      </c>
      <c r="F661" s="18" t="s">
        <v>742</v>
      </c>
      <c r="G661" s="35" t="s">
        <v>23</v>
      </c>
      <c r="H661" s="35">
        <f>VLOOKUP(E661,[1]Hoja1!$D:$F,3,FALSE)</f>
        <v>4</v>
      </c>
      <c r="I661" s="35">
        <v>0</v>
      </c>
      <c r="J661" s="35">
        <v>4</v>
      </c>
      <c r="K661" s="21">
        <v>0</v>
      </c>
      <c r="L661" s="35">
        <v>0</v>
      </c>
      <c r="M661" s="35">
        <v>0</v>
      </c>
      <c r="N661" s="21">
        <v>0</v>
      </c>
      <c r="O661" s="21">
        <f t="shared" si="33"/>
        <v>4</v>
      </c>
      <c r="P661" s="21">
        <f>VLOOKUP(E661,'[2]xxxx edad'!C:D,2,FALSE)</f>
        <v>4</v>
      </c>
      <c r="Q661" s="21">
        <f>VLOOKUP(E661,'[2]xxxx edad'!C:E,3,FALSE)</f>
        <v>0</v>
      </c>
      <c r="R661" s="21">
        <f>VLOOKUP(E661,'[2]xxxx edad'!C:F,4,FALSE)</f>
        <v>0</v>
      </c>
      <c r="S661" s="35">
        <f t="shared" si="34"/>
        <v>0</v>
      </c>
      <c r="T661" s="35">
        <v>0</v>
      </c>
      <c r="U661" s="35">
        <v>4</v>
      </c>
      <c r="V661" s="36">
        <v>0</v>
      </c>
      <c r="W661" s="37">
        <v>1</v>
      </c>
      <c r="X661" s="43" t="s">
        <v>1009</v>
      </c>
      <c r="Y661" s="43"/>
      <c r="Z661" s="43"/>
      <c r="AA661" s="43"/>
      <c r="AB661" s="43"/>
    </row>
    <row r="662" spans="1:28" s="6" customFormat="1" x14ac:dyDescent="0.25">
      <c r="A662" s="5" t="s">
        <v>19</v>
      </c>
      <c r="B662" s="18" t="s">
        <v>730</v>
      </c>
      <c r="C662" s="19">
        <v>286755000044</v>
      </c>
      <c r="D662" s="18" t="s">
        <v>739</v>
      </c>
      <c r="E662" s="19">
        <v>286755000176</v>
      </c>
      <c r="F662" s="18" t="s">
        <v>743</v>
      </c>
      <c r="G662" s="35" t="s">
        <v>23</v>
      </c>
      <c r="H662" s="35">
        <f>VLOOKUP(E662,[1]Hoja1!$D:$F,3,FALSE)</f>
        <v>4</v>
      </c>
      <c r="I662" s="35">
        <v>0</v>
      </c>
      <c r="J662" s="35">
        <v>4</v>
      </c>
      <c r="K662" s="21">
        <f>VLOOKUP(E662,[2]VICTIMAS!E:F,2,FALSE)</f>
        <v>1</v>
      </c>
      <c r="L662" s="35">
        <f>VLOOKUP(E662,[2]INDIGENAS!E:F,2,FALSE)</f>
        <v>3</v>
      </c>
      <c r="M662" s="35">
        <v>0</v>
      </c>
      <c r="N662" s="21">
        <v>0</v>
      </c>
      <c r="O662" s="21">
        <f t="shared" si="33"/>
        <v>0</v>
      </c>
      <c r="P662" s="21">
        <f>VLOOKUP(E662,'[2]xxxx edad'!C:D,2,FALSE)</f>
        <v>3</v>
      </c>
      <c r="Q662" s="21">
        <f>VLOOKUP(E662,'[2]xxxx edad'!C:E,3,FALSE)</f>
        <v>1</v>
      </c>
      <c r="R662" s="21">
        <f>VLOOKUP(E662,'[2]xxxx edad'!C:F,4,FALSE)</f>
        <v>0</v>
      </c>
      <c r="S662" s="35">
        <f t="shared" si="34"/>
        <v>0</v>
      </c>
      <c r="T662" s="35">
        <v>0</v>
      </c>
      <c r="U662" s="35">
        <v>4</v>
      </c>
      <c r="V662" s="36">
        <v>0</v>
      </c>
      <c r="W662" s="37">
        <v>1</v>
      </c>
      <c r="X662" s="43" t="s">
        <v>1009</v>
      </c>
      <c r="Y662" s="43"/>
      <c r="Z662" s="43"/>
      <c r="AA662" s="43"/>
      <c r="AB662" s="43"/>
    </row>
    <row r="663" spans="1:28" s="6" customFormat="1" x14ac:dyDescent="0.25">
      <c r="A663" s="5" t="s">
        <v>19</v>
      </c>
      <c r="B663" s="18" t="s">
        <v>730</v>
      </c>
      <c r="C663" s="19">
        <v>286755000044</v>
      </c>
      <c r="D663" s="18" t="s">
        <v>739</v>
      </c>
      <c r="E663" s="19">
        <v>286755000222</v>
      </c>
      <c r="F663" s="18" t="s">
        <v>744</v>
      </c>
      <c r="G663" s="35" t="s">
        <v>23</v>
      </c>
      <c r="H663" s="35">
        <f>VLOOKUP(E663,[1]Hoja1!$D:$F,3,FALSE)</f>
        <v>55</v>
      </c>
      <c r="I663" s="35">
        <v>0</v>
      </c>
      <c r="J663" s="35">
        <v>55</v>
      </c>
      <c r="K663" s="21">
        <f>VLOOKUP(E663,[2]VICTIMAS!E:F,2,FALSE)</f>
        <v>12</v>
      </c>
      <c r="L663" s="35">
        <f>VLOOKUP(E663,[2]INDIGENAS!E:F,2,FALSE)</f>
        <v>8</v>
      </c>
      <c r="M663" s="35">
        <f>VLOOKUP(E663,[2]DISCAPACIDAD!E:F,2,FALSE)</f>
        <v>4</v>
      </c>
      <c r="N663" s="21">
        <v>0</v>
      </c>
      <c r="O663" s="21">
        <f t="shared" si="33"/>
        <v>31</v>
      </c>
      <c r="P663" s="21">
        <f>VLOOKUP(E663,'[2]xxxx edad'!C:D,2,FALSE)</f>
        <v>27</v>
      </c>
      <c r="Q663" s="21">
        <v>28</v>
      </c>
      <c r="R663" s="21">
        <v>0</v>
      </c>
      <c r="S663" s="35">
        <f t="shared" si="34"/>
        <v>0</v>
      </c>
      <c r="T663" s="35">
        <v>0</v>
      </c>
      <c r="U663" s="35">
        <v>55</v>
      </c>
      <c r="V663" s="36">
        <v>0</v>
      </c>
      <c r="W663" s="37">
        <v>1</v>
      </c>
      <c r="X663" s="43"/>
      <c r="Y663" s="43"/>
      <c r="Z663" s="43" t="s">
        <v>1009</v>
      </c>
      <c r="AA663" s="43"/>
      <c r="AB663" s="43"/>
    </row>
    <row r="664" spans="1:28" s="6" customFormat="1" x14ac:dyDescent="0.25">
      <c r="A664" s="5" t="s">
        <v>19</v>
      </c>
      <c r="B664" s="18" t="s">
        <v>730</v>
      </c>
      <c r="C664" s="19">
        <v>286755000044</v>
      </c>
      <c r="D664" s="18" t="s">
        <v>739</v>
      </c>
      <c r="E664" s="19">
        <v>286755001470</v>
      </c>
      <c r="F664" s="18" t="s">
        <v>745</v>
      </c>
      <c r="G664" s="35" t="s">
        <v>23</v>
      </c>
      <c r="H664" s="35">
        <f>VLOOKUP(E664,[1]Hoja1!$D:$F,3,FALSE)</f>
        <v>5</v>
      </c>
      <c r="I664" s="35">
        <v>0</v>
      </c>
      <c r="J664" s="35">
        <v>5</v>
      </c>
      <c r="K664" s="21">
        <v>0</v>
      </c>
      <c r="L664" s="35">
        <f>VLOOKUP(E664,[2]INDIGENAS!E:F,2,FALSE)</f>
        <v>2</v>
      </c>
      <c r="M664" s="35">
        <f>VLOOKUP(E664,[2]DISCAPACIDAD!E:F,2,FALSE)</f>
        <v>2</v>
      </c>
      <c r="N664" s="21">
        <v>0</v>
      </c>
      <c r="O664" s="21">
        <f t="shared" si="33"/>
        <v>1</v>
      </c>
      <c r="P664" s="21">
        <f>VLOOKUP(E664,'[2]xxxx edad'!C:D,2,FALSE)</f>
        <v>3</v>
      </c>
      <c r="Q664" s="21">
        <v>2</v>
      </c>
      <c r="R664" s="21">
        <v>0</v>
      </c>
      <c r="S664" s="35">
        <f t="shared" si="34"/>
        <v>0</v>
      </c>
      <c r="T664" s="35">
        <v>0</v>
      </c>
      <c r="U664" s="35">
        <v>5</v>
      </c>
      <c r="V664" s="36">
        <v>0</v>
      </c>
      <c r="W664" s="37">
        <v>1</v>
      </c>
      <c r="X664" s="43" t="s">
        <v>1009</v>
      </c>
      <c r="Y664" s="43"/>
      <c r="Z664" s="43"/>
      <c r="AA664" s="43"/>
      <c r="AB664" s="43"/>
    </row>
    <row r="665" spans="1:28" s="6" customFormat="1" x14ac:dyDescent="0.25">
      <c r="A665" s="5" t="s">
        <v>19</v>
      </c>
      <c r="B665" s="18" t="s">
        <v>746</v>
      </c>
      <c r="C665" s="19">
        <v>486865000961</v>
      </c>
      <c r="D665" s="18" t="s">
        <v>747</v>
      </c>
      <c r="E665" s="19">
        <v>286757000165</v>
      </c>
      <c r="F665" s="18" t="s">
        <v>748</v>
      </c>
      <c r="G665" s="35" t="s">
        <v>23</v>
      </c>
      <c r="H665" s="35">
        <f>VLOOKUP(E665,[1]Hoja1!$D:$F,3,FALSE)</f>
        <v>34</v>
      </c>
      <c r="I665" s="35">
        <v>0</v>
      </c>
      <c r="J665" s="35">
        <v>34</v>
      </c>
      <c r="K665" s="21">
        <f>VLOOKUP(E665,[2]VICTIMAS!E:F,2,FALSE)</f>
        <v>1</v>
      </c>
      <c r="L665" s="35">
        <f>VLOOKUP(E665,[2]INDIGENAS!E:F,2,FALSE)</f>
        <v>24</v>
      </c>
      <c r="M665" s="35">
        <v>0</v>
      </c>
      <c r="N665" s="21">
        <v>0</v>
      </c>
      <c r="O665" s="21">
        <f t="shared" si="33"/>
        <v>9</v>
      </c>
      <c r="P665" s="21">
        <f>VLOOKUP(E665,'[2]xxxx edad'!C:D,2,FALSE)</f>
        <v>13</v>
      </c>
      <c r="Q665" s="21">
        <v>21</v>
      </c>
      <c r="R665" s="21">
        <v>0</v>
      </c>
      <c r="S665" s="35">
        <f t="shared" si="34"/>
        <v>0</v>
      </c>
      <c r="T665" s="35">
        <v>34</v>
      </c>
      <c r="U665" s="35">
        <v>0</v>
      </c>
      <c r="V665" s="36">
        <v>0</v>
      </c>
      <c r="W665" s="37">
        <v>1</v>
      </c>
      <c r="X665" s="43"/>
      <c r="Y665" s="43" t="s">
        <v>1009</v>
      </c>
      <c r="Z665" s="43"/>
      <c r="AA665" s="43"/>
      <c r="AB665" s="43"/>
    </row>
    <row r="666" spans="1:28" s="6" customFormat="1" x14ac:dyDescent="0.25">
      <c r="A666" s="5" t="s">
        <v>19</v>
      </c>
      <c r="B666" s="18" t="s">
        <v>746</v>
      </c>
      <c r="C666" s="19">
        <v>486865000961</v>
      </c>
      <c r="D666" s="18" t="s">
        <v>747</v>
      </c>
      <c r="E666" s="19">
        <v>286757000271</v>
      </c>
      <c r="F666" s="18" t="s">
        <v>416</v>
      </c>
      <c r="G666" s="35" t="s">
        <v>23</v>
      </c>
      <c r="H666" s="35">
        <f>VLOOKUP(E666,[1]Hoja1!$D:$F,3,FALSE)</f>
        <v>32</v>
      </c>
      <c r="I666" s="35">
        <v>0</v>
      </c>
      <c r="J666" s="35">
        <v>30</v>
      </c>
      <c r="K666" s="21">
        <v>0</v>
      </c>
      <c r="L666" s="35">
        <f>VLOOKUP(E666,[2]INDIGENAS!E:F,2,FALSE)</f>
        <v>24</v>
      </c>
      <c r="M666" s="35">
        <v>0</v>
      </c>
      <c r="N666" s="21">
        <v>0</v>
      </c>
      <c r="O666" s="21">
        <f t="shared" si="33"/>
        <v>6</v>
      </c>
      <c r="P666" s="21">
        <f>VLOOKUP(E666,'[2]xxxx edad'!C:D,2,FALSE)</f>
        <v>19</v>
      </c>
      <c r="Q666" s="21">
        <v>11</v>
      </c>
      <c r="R666" s="21">
        <v>0</v>
      </c>
      <c r="S666" s="35">
        <f t="shared" si="34"/>
        <v>0</v>
      </c>
      <c r="T666" s="35">
        <v>30</v>
      </c>
      <c r="U666" s="35">
        <v>0</v>
      </c>
      <c r="V666" s="36">
        <v>0</v>
      </c>
      <c r="W666" s="37">
        <v>1</v>
      </c>
      <c r="X666" s="43"/>
      <c r="Y666" s="43" t="s">
        <v>1009</v>
      </c>
      <c r="Z666" s="43"/>
      <c r="AA666" s="43"/>
      <c r="AB666" s="43"/>
    </row>
    <row r="667" spans="1:28" s="6" customFormat="1" x14ac:dyDescent="0.25">
      <c r="A667" s="5" t="s">
        <v>19</v>
      </c>
      <c r="B667" s="18" t="s">
        <v>746</v>
      </c>
      <c r="C667" s="19">
        <v>486865000961</v>
      </c>
      <c r="D667" s="18" t="s">
        <v>747</v>
      </c>
      <c r="E667" s="19">
        <v>286757004187</v>
      </c>
      <c r="F667" s="18" t="s">
        <v>749</v>
      </c>
      <c r="G667" s="35" t="s">
        <v>23</v>
      </c>
      <c r="H667" s="35">
        <f>VLOOKUP(E667,[1]Hoja1!$D:$F,3,FALSE)</f>
        <v>6</v>
      </c>
      <c r="I667" s="35">
        <v>0</v>
      </c>
      <c r="J667" s="35">
        <v>6</v>
      </c>
      <c r="K667" s="21">
        <v>0</v>
      </c>
      <c r="L667" s="35">
        <f>VLOOKUP(E667,[2]INDIGENAS!E:F,2,FALSE)</f>
        <v>4</v>
      </c>
      <c r="M667" s="35">
        <v>0</v>
      </c>
      <c r="N667" s="21">
        <v>0</v>
      </c>
      <c r="O667" s="21">
        <f t="shared" si="33"/>
        <v>2</v>
      </c>
      <c r="P667" s="21">
        <f>VLOOKUP(E667,'[2]xxxx edad'!C:D,2,FALSE)</f>
        <v>3</v>
      </c>
      <c r="Q667" s="21">
        <v>3</v>
      </c>
      <c r="R667" s="21">
        <v>0</v>
      </c>
      <c r="S667" s="35">
        <f t="shared" si="34"/>
        <v>0</v>
      </c>
      <c r="T667" s="35">
        <v>6</v>
      </c>
      <c r="U667" s="35">
        <v>0</v>
      </c>
      <c r="V667" s="36">
        <v>0</v>
      </c>
      <c r="W667" s="37">
        <v>1</v>
      </c>
      <c r="X667" s="43" t="s">
        <v>1009</v>
      </c>
      <c r="Y667" s="43"/>
      <c r="Z667" s="43"/>
      <c r="AA667" s="43"/>
      <c r="AB667" s="43"/>
    </row>
    <row r="668" spans="1:28" s="6" customFormat="1" x14ac:dyDescent="0.25">
      <c r="A668" s="5" t="s">
        <v>19</v>
      </c>
      <c r="B668" s="18" t="s">
        <v>746</v>
      </c>
      <c r="C668" s="19">
        <v>486865000961</v>
      </c>
      <c r="D668" s="18" t="s">
        <v>747</v>
      </c>
      <c r="E668" s="19">
        <v>286865003201</v>
      </c>
      <c r="F668" s="18" t="s">
        <v>596</v>
      </c>
      <c r="G668" s="35" t="s">
        <v>23</v>
      </c>
      <c r="H668" s="35">
        <f>VLOOKUP(E668,[1]Hoja1!$D:$F,3,FALSE)</f>
        <v>45</v>
      </c>
      <c r="I668" s="35">
        <v>0</v>
      </c>
      <c r="J668" s="35">
        <v>44</v>
      </c>
      <c r="K668" s="21">
        <f>VLOOKUP(E668,[2]VICTIMAS!E:F,2,FALSE)</f>
        <v>2</v>
      </c>
      <c r="L668" s="35">
        <f>VLOOKUP(E668,[2]INDIGENAS!E:F,2,FALSE)</f>
        <v>29</v>
      </c>
      <c r="M668" s="35">
        <f>VLOOKUP(E668,[2]DISCAPACIDAD!E:F,2,FALSE)</f>
        <v>1</v>
      </c>
      <c r="N668" s="21">
        <v>0</v>
      </c>
      <c r="O668" s="21">
        <f t="shared" si="33"/>
        <v>12</v>
      </c>
      <c r="P668" s="21">
        <f>VLOOKUP(E668,'[2]xxxx edad'!C:D,2,FALSE)</f>
        <v>11</v>
      </c>
      <c r="Q668" s="21">
        <v>33</v>
      </c>
      <c r="R668" s="21">
        <v>0</v>
      </c>
      <c r="S668" s="35">
        <f t="shared" si="34"/>
        <v>0</v>
      </c>
      <c r="T668" s="35">
        <v>44</v>
      </c>
      <c r="U668" s="35">
        <v>0</v>
      </c>
      <c r="V668" s="36">
        <v>0</v>
      </c>
      <c r="W668" s="37">
        <v>1</v>
      </c>
      <c r="X668" s="43"/>
      <c r="Y668" s="43" t="s">
        <v>1009</v>
      </c>
      <c r="Z668" s="43"/>
      <c r="AA668" s="43"/>
      <c r="AB668" s="43"/>
    </row>
    <row r="669" spans="1:28" s="6" customFormat="1" x14ac:dyDescent="0.25">
      <c r="A669" s="5" t="s">
        <v>19</v>
      </c>
      <c r="B669" s="18" t="s">
        <v>746</v>
      </c>
      <c r="C669" s="19">
        <v>486865000961</v>
      </c>
      <c r="D669" s="18" t="s">
        <v>747</v>
      </c>
      <c r="E669" s="19">
        <v>486757003953</v>
      </c>
      <c r="F669" s="18" t="s">
        <v>750</v>
      </c>
      <c r="G669" s="35" t="s">
        <v>23</v>
      </c>
      <c r="H669" s="35">
        <f>VLOOKUP(E669,[1]Hoja1!$D:$F,3,FALSE)</f>
        <v>9</v>
      </c>
      <c r="I669" s="35">
        <v>0</v>
      </c>
      <c r="J669" s="35">
        <v>9</v>
      </c>
      <c r="K669" s="21">
        <v>0</v>
      </c>
      <c r="L669" s="35">
        <f>VLOOKUP(E669,[2]INDIGENAS!E:F,2,FALSE)</f>
        <v>5</v>
      </c>
      <c r="M669" s="35">
        <v>0</v>
      </c>
      <c r="N669" s="21">
        <v>0</v>
      </c>
      <c r="O669" s="21">
        <f t="shared" si="33"/>
        <v>4</v>
      </c>
      <c r="P669" s="21">
        <f>VLOOKUP(E669,'[2]xxxx edad'!C:D,2,FALSE)</f>
        <v>5</v>
      </c>
      <c r="Q669" s="21">
        <v>4</v>
      </c>
      <c r="R669" s="21">
        <v>0</v>
      </c>
      <c r="S669" s="35">
        <f t="shared" si="34"/>
        <v>0</v>
      </c>
      <c r="T669" s="35">
        <v>9</v>
      </c>
      <c r="U669" s="35">
        <v>0</v>
      </c>
      <c r="V669" s="36">
        <v>0</v>
      </c>
      <c r="W669" s="37">
        <v>1</v>
      </c>
      <c r="X669" s="43" t="s">
        <v>1009</v>
      </c>
      <c r="Y669" s="43"/>
      <c r="Z669" s="43"/>
      <c r="AA669" s="43"/>
      <c r="AB669" s="43"/>
    </row>
    <row r="670" spans="1:28" s="6" customFormat="1" x14ac:dyDescent="0.25">
      <c r="A670" s="5" t="s">
        <v>19</v>
      </c>
      <c r="B670" s="18" t="s">
        <v>746</v>
      </c>
      <c r="C670" s="19">
        <v>486865000961</v>
      </c>
      <c r="D670" s="18" t="s">
        <v>747</v>
      </c>
      <c r="E670" s="19">
        <v>486865000961</v>
      </c>
      <c r="F670" s="18" t="s">
        <v>751</v>
      </c>
      <c r="G670" s="35" t="s">
        <v>23</v>
      </c>
      <c r="H670" s="35">
        <f>VLOOKUP(E670,[1]Hoja1!$D:$F,3,FALSE)</f>
        <v>236</v>
      </c>
      <c r="I670" s="35">
        <v>0</v>
      </c>
      <c r="J670" s="35">
        <v>230</v>
      </c>
      <c r="K670" s="21">
        <f>VLOOKUP(E670,[2]VICTIMAS!E:F,2,FALSE)</f>
        <v>7</v>
      </c>
      <c r="L670" s="35">
        <f>VLOOKUP(E670,[2]INDIGENAS!E:F,2,FALSE)</f>
        <v>127</v>
      </c>
      <c r="M670" s="35">
        <v>0</v>
      </c>
      <c r="N670" s="21">
        <v>0</v>
      </c>
      <c r="O670" s="21">
        <f t="shared" si="33"/>
        <v>96</v>
      </c>
      <c r="P670" s="21">
        <f>VLOOKUP(E670,'[2]xxxx edad'!C:D,2,FALSE)</f>
        <v>71</v>
      </c>
      <c r="Q670" s="21">
        <f>VLOOKUP(E670,'[2]xxxx edad'!C:E,3,FALSE)</f>
        <v>62</v>
      </c>
      <c r="R670" s="21">
        <v>97</v>
      </c>
      <c r="S670" s="35">
        <f t="shared" si="34"/>
        <v>0</v>
      </c>
      <c r="T670" s="35">
        <v>230</v>
      </c>
      <c r="U670" s="35">
        <v>0</v>
      </c>
      <c r="V670" s="36">
        <v>0</v>
      </c>
      <c r="W670" s="37">
        <v>3</v>
      </c>
      <c r="X670" s="43"/>
      <c r="Y670" s="43"/>
      <c r="Z670" s="43"/>
      <c r="AA670" s="43" t="s">
        <v>1009</v>
      </c>
      <c r="AB670" s="43"/>
    </row>
    <row r="671" spans="1:28" s="6" customFormat="1" x14ac:dyDescent="0.25">
      <c r="A671" s="5" t="s">
        <v>19</v>
      </c>
      <c r="B671" s="18" t="s">
        <v>746</v>
      </c>
      <c r="C671" s="19">
        <v>286757000032</v>
      </c>
      <c r="D671" s="18" t="s">
        <v>752</v>
      </c>
      <c r="E671" s="19">
        <v>286757000032</v>
      </c>
      <c r="F671" s="18" t="s">
        <v>753</v>
      </c>
      <c r="G671" s="35" t="s">
        <v>23</v>
      </c>
      <c r="H671" s="35">
        <f>VLOOKUP(E671,[1]Hoja1!$D:$F,3,FALSE)</f>
        <v>249</v>
      </c>
      <c r="I671" s="35">
        <f>VLOOKUP(E671,[1]Hoja2!$D:$F,3,FALSE)</f>
        <v>249</v>
      </c>
      <c r="J671" s="35">
        <v>249</v>
      </c>
      <c r="K671" s="21">
        <f>VLOOKUP(E671,[2]VICTIMAS!E:F,2,FALSE)</f>
        <v>60</v>
      </c>
      <c r="L671" s="35">
        <f>VLOOKUP(E671,[2]INDIGENAS!E:F,2,FALSE)</f>
        <v>15</v>
      </c>
      <c r="M671" s="35">
        <f>VLOOKUP(E671,[2]DISCAPACIDAD!E:F,2,FALSE)</f>
        <v>3</v>
      </c>
      <c r="N671" s="21">
        <f>VLOOKUP(E671,[2]AFROS!E:F,2,FALSE)</f>
        <v>2</v>
      </c>
      <c r="O671" s="21">
        <f t="shared" si="33"/>
        <v>169</v>
      </c>
      <c r="P671" s="21">
        <f>VLOOKUP(E671,'[2]xxxx edad'!C:D,2,FALSE)</f>
        <v>40</v>
      </c>
      <c r="Q671" s="21">
        <f>VLOOKUP(E671,'[2]xxxx edad'!C:E,3,FALSE)</f>
        <v>91</v>
      </c>
      <c r="R671" s="21">
        <v>118</v>
      </c>
      <c r="S671" s="35">
        <f t="shared" si="34"/>
        <v>249</v>
      </c>
      <c r="T671" s="35">
        <v>0</v>
      </c>
      <c r="U671" s="35">
        <v>0</v>
      </c>
      <c r="V671" s="36">
        <v>0</v>
      </c>
      <c r="W671" s="37">
        <v>3</v>
      </c>
      <c r="X671" s="43"/>
      <c r="Y671" s="43"/>
      <c r="Z671" s="43"/>
      <c r="AA671" s="43" t="s">
        <v>1009</v>
      </c>
      <c r="AB671" s="43"/>
    </row>
    <row r="672" spans="1:28" s="6" customFormat="1" x14ac:dyDescent="0.25">
      <c r="A672" s="5" t="s">
        <v>19</v>
      </c>
      <c r="B672" s="18" t="s">
        <v>746</v>
      </c>
      <c r="C672" s="19">
        <v>286757000032</v>
      </c>
      <c r="D672" s="18" t="s">
        <v>752</v>
      </c>
      <c r="E672" s="19">
        <v>286757000122</v>
      </c>
      <c r="F672" s="18" t="s">
        <v>729</v>
      </c>
      <c r="G672" s="35" t="s">
        <v>23</v>
      </c>
      <c r="H672" s="35">
        <f>VLOOKUP(E672,[1]Hoja1!$D:$F,3,FALSE)</f>
        <v>6</v>
      </c>
      <c r="I672" s="35">
        <f>VLOOKUP(E672,[1]Hoja2!$D:$F,3,FALSE)</f>
        <v>6</v>
      </c>
      <c r="J672" s="35">
        <v>6</v>
      </c>
      <c r="K672" s="21">
        <f>VLOOKUP(E672,[2]VICTIMAS!E:F,2,FALSE)</f>
        <v>2</v>
      </c>
      <c r="L672" s="35">
        <v>0</v>
      </c>
      <c r="M672" s="35">
        <f>VLOOKUP(E672,[2]DISCAPACIDAD!E:F,2,FALSE)</f>
        <v>1</v>
      </c>
      <c r="N672" s="21">
        <v>0</v>
      </c>
      <c r="O672" s="21">
        <f t="shared" si="33"/>
        <v>3</v>
      </c>
      <c r="P672" s="21">
        <f>VLOOKUP(E672,'[2]xxxx edad'!C:D,2,FALSE)</f>
        <v>1</v>
      </c>
      <c r="Q672" s="21">
        <v>5</v>
      </c>
      <c r="R672" s="21">
        <v>0</v>
      </c>
      <c r="S672" s="35">
        <f t="shared" si="34"/>
        <v>6</v>
      </c>
      <c r="T672" s="35">
        <v>0</v>
      </c>
      <c r="U672" s="35">
        <v>0</v>
      </c>
      <c r="V672" s="36">
        <v>0</v>
      </c>
      <c r="W672" s="37">
        <v>1</v>
      </c>
      <c r="X672" s="43" t="s">
        <v>1009</v>
      </c>
      <c r="Y672" s="43"/>
      <c r="Z672" s="43"/>
      <c r="AA672" s="43"/>
      <c r="AB672" s="43"/>
    </row>
    <row r="673" spans="1:28" s="6" customFormat="1" x14ac:dyDescent="0.25">
      <c r="A673" s="5" t="s">
        <v>19</v>
      </c>
      <c r="B673" s="18" t="s">
        <v>746</v>
      </c>
      <c r="C673" s="19">
        <v>286757000032</v>
      </c>
      <c r="D673" s="18" t="s">
        <v>752</v>
      </c>
      <c r="E673" s="19">
        <v>286757000130</v>
      </c>
      <c r="F673" s="18" t="s">
        <v>754</v>
      </c>
      <c r="G673" s="35" t="s">
        <v>23</v>
      </c>
      <c r="H673" s="35">
        <f>VLOOKUP(E673,[1]Hoja1!$D:$F,3,FALSE)</f>
        <v>11</v>
      </c>
      <c r="I673" s="35">
        <f>VLOOKUP(E673,[1]Hoja2!$D:$F,3,FALSE)</f>
        <v>11</v>
      </c>
      <c r="J673" s="35">
        <v>11</v>
      </c>
      <c r="K673" s="21">
        <f>VLOOKUP(E673,[2]VICTIMAS!E:F,2,FALSE)</f>
        <v>3</v>
      </c>
      <c r="L673" s="35">
        <v>0</v>
      </c>
      <c r="M673" s="35">
        <v>0</v>
      </c>
      <c r="N673" s="21">
        <v>0</v>
      </c>
      <c r="O673" s="21">
        <f t="shared" si="33"/>
        <v>8</v>
      </c>
      <c r="P673" s="21">
        <f>VLOOKUP(E673,'[2]xxxx edad'!C:D,2,FALSE)</f>
        <v>6</v>
      </c>
      <c r="Q673" s="21">
        <f>VLOOKUP(E673,'[2]xxxx edad'!C:E,3,FALSE)</f>
        <v>5</v>
      </c>
      <c r="R673" s="21">
        <f>VLOOKUP(E673,'[2]xxxx edad'!C:F,4,FALSE)</f>
        <v>0</v>
      </c>
      <c r="S673" s="35">
        <f t="shared" si="34"/>
        <v>11</v>
      </c>
      <c r="T673" s="35">
        <v>0</v>
      </c>
      <c r="U673" s="35">
        <v>0</v>
      </c>
      <c r="V673" s="36">
        <v>0</v>
      </c>
      <c r="W673" s="37">
        <v>1</v>
      </c>
      <c r="X673" s="43"/>
      <c r="Y673" s="43" t="s">
        <v>1009</v>
      </c>
      <c r="Z673" s="43"/>
      <c r="AA673" s="43"/>
      <c r="AB673" s="43"/>
    </row>
    <row r="674" spans="1:28" s="6" customFormat="1" x14ac:dyDescent="0.25">
      <c r="A674" s="5" t="s">
        <v>19</v>
      </c>
      <c r="B674" s="18" t="s">
        <v>746</v>
      </c>
      <c r="C674" s="19">
        <v>286757000032</v>
      </c>
      <c r="D674" s="18" t="s">
        <v>752</v>
      </c>
      <c r="E674" s="19">
        <v>286757000181</v>
      </c>
      <c r="F674" s="18" t="s">
        <v>755</v>
      </c>
      <c r="G674" s="35" t="s">
        <v>23</v>
      </c>
      <c r="H674" s="35">
        <f>VLOOKUP(E674,[1]Hoja1!$D:$F,3,FALSE)</f>
        <v>10</v>
      </c>
      <c r="I674" s="35">
        <f>VLOOKUP(E674,[1]Hoja2!$D:$F,3,FALSE)</f>
        <v>10</v>
      </c>
      <c r="J674" s="35">
        <v>10</v>
      </c>
      <c r="K674" s="21">
        <f>VLOOKUP(E674,[2]VICTIMAS!E:F,2,FALSE)</f>
        <v>4</v>
      </c>
      <c r="L674" s="35">
        <v>0</v>
      </c>
      <c r="M674" s="35">
        <v>0</v>
      </c>
      <c r="N674" s="21">
        <v>0</v>
      </c>
      <c r="O674" s="21">
        <f t="shared" si="33"/>
        <v>6</v>
      </c>
      <c r="P674" s="21">
        <f>VLOOKUP(E674,'[2]xxxx edad'!C:D,2,FALSE)</f>
        <v>6</v>
      </c>
      <c r="Q674" s="21">
        <f>VLOOKUP(E674,'[2]xxxx edad'!C:E,3,FALSE)</f>
        <v>2</v>
      </c>
      <c r="R674" s="21">
        <v>2</v>
      </c>
      <c r="S674" s="35">
        <f t="shared" si="34"/>
        <v>10</v>
      </c>
      <c r="T674" s="35">
        <v>0</v>
      </c>
      <c r="U674" s="35">
        <v>0</v>
      </c>
      <c r="V674" s="36">
        <v>0</v>
      </c>
      <c r="W674" s="37">
        <v>1</v>
      </c>
      <c r="X674" s="43" t="s">
        <v>1009</v>
      </c>
      <c r="Y674" s="43"/>
      <c r="Z674" s="43"/>
      <c r="AA674" s="43"/>
      <c r="AB674" s="43"/>
    </row>
    <row r="675" spans="1:28" s="6" customFormat="1" x14ac:dyDescent="0.25">
      <c r="A675" s="5" t="s">
        <v>19</v>
      </c>
      <c r="B675" s="18" t="s">
        <v>746</v>
      </c>
      <c r="C675" s="19">
        <v>286757000032</v>
      </c>
      <c r="D675" s="18" t="s">
        <v>752</v>
      </c>
      <c r="E675" s="19">
        <v>286757000377</v>
      </c>
      <c r="F675" s="18" t="s">
        <v>756</v>
      </c>
      <c r="G675" s="35" t="s">
        <v>23</v>
      </c>
      <c r="H675" s="35">
        <f>VLOOKUP(E675,[1]Hoja1!$D:$F,3,FALSE)</f>
        <v>8</v>
      </c>
      <c r="I675" s="35">
        <f>VLOOKUP(E675,[1]Hoja2!$D:$F,3,FALSE)</f>
        <v>8</v>
      </c>
      <c r="J675" s="35">
        <v>8</v>
      </c>
      <c r="K675" s="21">
        <f>VLOOKUP(E675,[2]VICTIMAS!E:F,2,FALSE)</f>
        <v>2</v>
      </c>
      <c r="L675" s="35">
        <v>0</v>
      </c>
      <c r="M675" s="35">
        <v>0</v>
      </c>
      <c r="N675" s="21">
        <v>0</v>
      </c>
      <c r="O675" s="21">
        <f t="shared" si="33"/>
        <v>6</v>
      </c>
      <c r="P675" s="21">
        <f>VLOOKUP(E675,'[2]xxxx edad'!C:D,2,FALSE)</f>
        <v>3</v>
      </c>
      <c r="Q675" s="21">
        <f>VLOOKUP(E675,'[2]xxxx edad'!C:E,3,FALSE)</f>
        <v>2</v>
      </c>
      <c r="R675" s="21">
        <v>3</v>
      </c>
      <c r="S675" s="35">
        <f t="shared" si="34"/>
        <v>8</v>
      </c>
      <c r="T675" s="35">
        <v>0</v>
      </c>
      <c r="U675" s="35">
        <v>0</v>
      </c>
      <c r="V675" s="36">
        <v>0</v>
      </c>
      <c r="W675" s="37">
        <v>1</v>
      </c>
      <c r="X675" s="43" t="s">
        <v>1009</v>
      </c>
      <c r="Y675" s="43"/>
      <c r="Z675" s="43"/>
      <c r="AA675" s="43"/>
      <c r="AB675" s="43"/>
    </row>
    <row r="676" spans="1:28" s="6" customFormat="1" x14ac:dyDescent="0.25">
      <c r="A676" s="5" t="s">
        <v>19</v>
      </c>
      <c r="B676" s="18" t="s">
        <v>746</v>
      </c>
      <c r="C676" s="19">
        <v>286757000032</v>
      </c>
      <c r="D676" s="18" t="s">
        <v>752</v>
      </c>
      <c r="E676" s="19">
        <v>286865003545</v>
      </c>
      <c r="F676" s="18" t="s">
        <v>757</v>
      </c>
      <c r="G676" s="35" t="s">
        <v>23</v>
      </c>
      <c r="H676" s="35">
        <f>VLOOKUP(E676,[1]Hoja1!$D:$F,3,FALSE)</f>
        <v>9</v>
      </c>
      <c r="I676" s="35">
        <f>VLOOKUP(E676,[1]Hoja2!$D:$F,3,FALSE)</f>
        <v>9</v>
      </c>
      <c r="J676" s="35">
        <v>9</v>
      </c>
      <c r="K676" s="21">
        <v>0</v>
      </c>
      <c r="L676" s="35">
        <f>VLOOKUP(E676,[2]INDIGENAS!E:F,2,FALSE)</f>
        <v>2</v>
      </c>
      <c r="M676" s="35">
        <v>0</v>
      </c>
      <c r="N676" s="21">
        <v>0</v>
      </c>
      <c r="O676" s="21">
        <f t="shared" si="33"/>
        <v>7</v>
      </c>
      <c r="P676" s="21">
        <f>VLOOKUP(E676,'[2]xxxx edad'!C:D,2,FALSE)</f>
        <v>5</v>
      </c>
      <c r="Q676" s="21">
        <f>VLOOKUP(E676,'[2]xxxx edad'!C:E,3,FALSE)</f>
        <v>3</v>
      </c>
      <c r="R676" s="21">
        <v>1</v>
      </c>
      <c r="S676" s="35">
        <f t="shared" si="34"/>
        <v>9</v>
      </c>
      <c r="T676" s="35">
        <v>0</v>
      </c>
      <c r="U676" s="35">
        <v>0</v>
      </c>
      <c r="V676" s="36">
        <v>0</v>
      </c>
      <c r="W676" s="37">
        <v>1</v>
      </c>
      <c r="X676" s="43" t="s">
        <v>1009</v>
      </c>
      <c r="Y676" s="43"/>
      <c r="Z676" s="43"/>
      <c r="AA676" s="43"/>
      <c r="AB676" s="43"/>
    </row>
    <row r="677" spans="1:28" s="6" customFormat="1" x14ac:dyDescent="0.25">
      <c r="A677" s="5" t="s">
        <v>19</v>
      </c>
      <c r="B677" s="18" t="s">
        <v>746</v>
      </c>
      <c r="C677" s="19">
        <v>286757000084</v>
      </c>
      <c r="D677" s="18" t="s">
        <v>758</v>
      </c>
      <c r="E677" s="19">
        <v>286757000068</v>
      </c>
      <c r="F677" s="18" t="s">
        <v>759</v>
      </c>
      <c r="G677" s="35" t="s">
        <v>23</v>
      </c>
      <c r="H677" s="35">
        <f>VLOOKUP(E677,[1]Hoja1!$D:$F,3,FALSE)</f>
        <v>16</v>
      </c>
      <c r="I677" s="35">
        <v>0</v>
      </c>
      <c r="J677" s="35">
        <v>10</v>
      </c>
      <c r="K677" s="21">
        <f>VLOOKUP(E677,[2]VICTIMAS!E:F,2,FALSE)</f>
        <v>5</v>
      </c>
      <c r="L677" s="35">
        <f>VLOOKUP(E677,[2]INDIGENAS!E:F,2,FALSE)</f>
        <v>1</v>
      </c>
      <c r="M677" s="35">
        <v>0</v>
      </c>
      <c r="N677" s="21">
        <v>0</v>
      </c>
      <c r="O677" s="21">
        <f t="shared" si="33"/>
        <v>4</v>
      </c>
      <c r="P677" s="21">
        <v>4</v>
      </c>
      <c r="Q677" s="21">
        <f>VLOOKUP(E677,'[2]xxxx edad'!C:E,3,FALSE)</f>
        <v>6</v>
      </c>
      <c r="R677" s="21">
        <f>VLOOKUP(E677,'[2]xxxx edad'!C:F,4,FALSE)</f>
        <v>0</v>
      </c>
      <c r="S677" s="35">
        <f t="shared" si="34"/>
        <v>0</v>
      </c>
      <c r="T677" s="35">
        <v>0</v>
      </c>
      <c r="U677" s="35">
        <v>10</v>
      </c>
      <c r="V677" s="36">
        <v>0</v>
      </c>
      <c r="W677" s="37">
        <v>1</v>
      </c>
      <c r="X677" s="43" t="s">
        <v>1009</v>
      </c>
      <c r="Y677" s="43"/>
      <c r="Z677" s="43"/>
      <c r="AA677" s="43"/>
      <c r="AB677" s="43"/>
    </row>
    <row r="678" spans="1:28" s="6" customFormat="1" x14ac:dyDescent="0.25">
      <c r="A678" s="5" t="s">
        <v>19</v>
      </c>
      <c r="B678" s="18" t="s">
        <v>746</v>
      </c>
      <c r="C678" s="19">
        <v>286757000084</v>
      </c>
      <c r="D678" s="18" t="s">
        <v>758</v>
      </c>
      <c r="E678" s="19">
        <v>286757000084</v>
      </c>
      <c r="F678" s="18" t="s">
        <v>760</v>
      </c>
      <c r="G678" s="35" t="s">
        <v>23</v>
      </c>
      <c r="H678" s="35">
        <f>VLOOKUP(E678,[1]Hoja1!$D:$F,3,FALSE)</f>
        <v>169</v>
      </c>
      <c r="I678" s="35">
        <v>0</v>
      </c>
      <c r="J678" s="35">
        <v>169</v>
      </c>
      <c r="K678" s="21">
        <f>VLOOKUP(E678,[2]VICTIMAS!E:F,2,FALSE)</f>
        <v>55</v>
      </c>
      <c r="L678" s="35">
        <f>VLOOKUP(E678,[2]INDIGENAS!E:F,2,FALSE)</f>
        <v>15</v>
      </c>
      <c r="M678" s="35">
        <f>VLOOKUP(E678,[2]DISCAPACIDAD!E:F,2,FALSE)</f>
        <v>2</v>
      </c>
      <c r="N678" s="21">
        <v>0</v>
      </c>
      <c r="O678" s="21">
        <f t="shared" si="33"/>
        <v>97</v>
      </c>
      <c r="P678" s="21">
        <f>VLOOKUP(E678,'[2]xxxx edad'!C:D,2,FALSE)</f>
        <v>33</v>
      </c>
      <c r="Q678" s="21">
        <f>VLOOKUP(E678,'[2]xxxx edad'!C:E,3,FALSE)</f>
        <v>63</v>
      </c>
      <c r="R678" s="21">
        <v>73</v>
      </c>
      <c r="S678" s="35">
        <f t="shared" si="34"/>
        <v>0</v>
      </c>
      <c r="T678" s="35">
        <v>0</v>
      </c>
      <c r="U678" s="35">
        <v>169</v>
      </c>
      <c r="V678" s="36">
        <v>0</v>
      </c>
      <c r="W678" s="37">
        <v>3</v>
      </c>
      <c r="X678" s="43"/>
      <c r="Y678" s="43"/>
      <c r="Z678" s="43"/>
      <c r="AA678" s="43" t="s">
        <v>1009</v>
      </c>
      <c r="AB678" s="43"/>
    </row>
    <row r="679" spans="1:28" s="6" customFormat="1" x14ac:dyDescent="0.25">
      <c r="A679" s="5" t="s">
        <v>19</v>
      </c>
      <c r="B679" s="18" t="s">
        <v>746</v>
      </c>
      <c r="C679" s="19">
        <v>286757000084</v>
      </c>
      <c r="D679" s="18" t="s">
        <v>758</v>
      </c>
      <c r="E679" s="19">
        <v>286757000262</v>
      </c>
      <c r="F679" s="18" t="s">
        <v>444</v>
      </c>
      <c r="G679" s="35" t="s">
        <v>23</v>
      </c>
      <c r="H679" s="35">
        <f>VLOOKUP(E679,[1]Hoja1!$D:$F,3,FALSE)</f>
        <v>18</v>
      </c>
      <c r="I679" s="35">
        <v>0</v>
      </c>
      <c r="J679" s="35">
        <v>14</v>
      </c>
      <c r="K679" s="21">
        <f>VLOOKUP(E679,[2]VICTIMAS!E:F,2,FALSE)</f>
        <v>2</v>
      </c>
      <c r="L679" s="35">
        <v>0</v>
      </c>
      <c r="M679" s="35">
        <v>0</v>
      </c>
      <c r="N679" s="21">
        <v>0</v>
      </c>
      <c r="O679" s="21">
        <f t="shared" si="33"/>
        <v>12</v>
      </c>
      <c r="P679" s="21">
        <v>8</v>
      </c>
      <c r="Q679" s="21">
        <f>VLOOKUP(E679,'[2]xxxx edad'!C:E,3,FALSE)</f>
        <v>6</v>
      </c>
      <c r="R679" s="21">
        <f>VLOOKUP(E679,'[2]xxxx edad'!C:F,4,FALSE)</f>
        <v>0</v>
      </c>
      <c r="S679" s="35">
        <f t="shared" si="34"/>
        <v>0</v>
      </c>
      <c r="T679" s="35">
        <v>0</v>
      </c>
      <c r="U679" s="35">
        <v>14</v>
      </c>
      <c r="V679" s="36">
        <v>0</v>
      </c>
      <c r="W679" s="37">
        <v>1</v>
      </c>
      <c r="X679" s="43"/>
      <c r="Y679" s="43" t="s">
        <v>1009</v>
      </c>
      <c r="Z679" s="43"/>
      <c r="AA679" s="43"/>
      <c r="AB679" s="43"/>
    </row>
    <row r="680" spans="1:28" s="6" customFormat="1" x14ac:dyDescent="0.25">
      <c r="A680" s="5" t="s">
        <v>19</v>
      </c>
      <c r="B680" s="18" t="s">
        <v>746</v>
      </c>
      <c r="C680" s="19">
        <v>286757000084</v>
      </c>
      <c r="D680" s="18" t="s">
        <v>758</v>
      </c>
      <c r="E680" s="19">
        <v>286865002191</v>
      </c>
      <c r="F680" s="18" t="s">
        <v>761</v>
      </c>
      <c r="G680" s="35" t="s">
        <v>23</v>
      </c>
      <c r="H680" s="35">
        <f>VLOOKUP(E680,[1]Hoja1!$D:$F,3,FALSE)</f>
        <v>16</v>
      </c>
      <c r="I680" s="35">
        <v>0</v>
      </c>
      <c r="J680" s="35">
        <v>11</v>
      </c>
      <c r="K680" s="21">
        <f>VLOOKUP(E680,[2]VICTIMAS!E:F,2,FALSE)</f>
        <v>3</v>
      </c>
      <c r="L680" s="35">
        <f>VLOOKUP(E680,[2]INDIGENAS!E:F,2,FALSE)</f>
        <v>1</v>
      </c>
      <c r="M680" s="35">
        <v>0</v>
      </c>
      <c r="N680" s="21">
        <v>0</v>
      </c>
      <c r="O680" s="21">
        <f t="shared" si="33"/>
        <v>7</v>
      </c>
      <c r="P680" s="21">
        <v>8</v>
      </c>
      <c r="Q680" s="21">
        <f>VLOOKUP(E680,'[2]xxxx edad'!C:E,3,FALSE)</f>
        <v>3</v>
      </c>
      <c r="R680" s="21">
        <f>VLOOKUP(E680,'[2]xxxx edad'!C:F,4,FALSE)</f>
        <v>0</v>
      </c>
      <c r="S680" s="35">
        <f t="shared" si="34"/>
        <v>0</v>
      </c>
      <c r="T680" s="35">
        <v>0</v>
      </c>
      <c r="U680" s="35">
        <v>11</v>
      </c>
      <c r="V680" s="36">
        <v>0</v>
      </c>
      <c r="W680" s="37">
        <v>1</v>
      </c>
      <c r="X680" s="43"/>
      <c r="Y680" s="43" t="s">
        <v>1009</v>
      </c>
      <c r="Z680" s="43"/>
      <c r="AA680" s="43"/>
      <c r="AB680" s="43"/>
    </row>
    <row r="681" spans="1:28" s="6" customFormat="1" x14ac:dyDescent="0.25">
      <c r="A681" s="5" t="s">
        <v>19</v>
      </c>
      <c r="B681" s="18" t="s">
        <v>746</v>
      </c>
      <c r="C681" s="19">
        <v>286757000084</v>
      </c>
      <c r="D681" s="18" t="s">
        <v>758</v>
      </c>
      <c r="E681" s="19">
        <v>286865003243</v>
      </c>
      <c r="F681" s="18" t="s">
        <v>762</v>
      </c>
      <c r="G681" s="35" t="s">
        <v>23</v>
      </c>
      <c r="H681" s="35">
        <f>VLOOKUP(E681,[1]Hoja1!$D:$F,3,FALSE)</f>
        <v>7</v>
      </c>
      <c r="I681" s="35">
        <v>0</v>
      </c>
      <c r="J681" s="35">
        <v>6</v>
      </c>
      <c r="K681" s="21">
        <f>VLOOKUP(E681,[2]VICTIMAS!E:F,2,FALSE)</f>
        <v>1</v>
      </c>
      <c r="L681" s="35">
        <f>VLOOKUP(E681,[2]INDIGENAS!E:F,2,FALSE)</f>
        <v>1</v>
      </c>
      <c r="M681" s="35">
        <v>0</v>
      </c>
      <c r="N681" s="21">
        <v>0</v>
      </c>
      <c r="O681" s="21">
        <f t="shared" si="33"/>
        <v>4</v>
      </c>
      <c r="P681" s="21">
        <v>1</v>
      </c>
      <c r="Q681" s="21">
        <f>VLOOKUP(E681,'[2]xxxx edad'!C:E,3,FALSE)</f>
        <v>5</v>
      </c>
      <c r="R681" s="21">
        <f>VLOOKUP(E681,'[2]xxxx edad'!C:F,4,FALSE)</f>
        <v>0</v>
      </c>
      <c r="S681" s="35">
        <f t="shared" si="34"/>
        <v>0</v>
      </c>
      <c r="T681" s="35">
        <v>0</v>
      </c>
      <c r="U681" s="35">
        <v>6</v>
      </c>
      <c r="V681" s="36">
        <v>0</v>
      </c>
      <c r="W681" s="37">
        <v>1</v>
      </c>
      <c r="X681" s="43" t="s">
        <v>1009</v>
      </c>
      <c r="Y681" s="43"/>
      <c r="Z681" s="43"/>
      <c r="AA681" s="43"/>
      <c r="AB681" s="43"/>
    </row>
    <row r="682" spans="1:28" s="6" customFormat="1" x14ac:dyDescent="0.25">
      <c r="A682" s="5" t="s">
        <v>19</v>
      </c>
      <c r="B682" s="18" t="s">
        <v>746</v>
      </c>
      <c r="C682" s="19">
        <v>286757000114</v>
      </c>
      <c r="D682" s="18" t="s">
        <v>763</v>
      </c>
      <c r="E682" s="19">
        <v>286757000017</v>
      </c>
      <c r="F682" s="18" t="s">
        <v>764</v>
      </c>
      <c r="G682" s="35" t="s">
        <v>23</v>
      </c>
      <c r="H682" s="35">
        <f>VLOOKUP(E682,[1]Hoja1!$D:$F,3,FALSE)</f>
        <v>4</v>
      </c>
      <c r="I682" s="35">
        <v>0</v>
      </c>
      <c r="J682" s="35">
        <v>4</v>
      </c>
      <c r="K682" s="21">
        <f>VLOOKUP(E682,[2]VICTIMAS!E:F,2,FALSE)</f>
        <v>1</v>
      </c>
      <c r="L682" s="35">
        <v>0</v>
      </c>
      <c r="M682" s="35">
        <v>0</v>
      </c>
      <c r="N682" s="21">
        <v>0</v>
      </c>
      <c r="O682" s="21">
        <f t="shared" si="33"/>
        <v>3</v>
      </c>
      <c r="P682" s="21">
        <f>VLOOKUP(E682,'[2]xxxx edad'!C:D,2,FALSE)</f>
        <v>2</v>
      </c>
      <c r="Q682" s="21">
        <f>VLOOKUP(E682,'[2]xxxx edad'!C:E,3,FALSE)</f>
        <v>2</v>
      </c>
      <c r="R682" s="21">
        <f>VLOOKUP(E682,'[2]xxxx edad'!C:F,4,FALSE)</f>
        <v>0</v>
      </c>
      <c r="S682" s="35">
        <f t="shared" si="34"/>
        <v>0</v>
      </c>
      <c r="T682" s="35">
        <v>0</v>
      </c>
      <c r="U682" s="35">
        <v>4</v>
      </c>
      <c r="V682" s="36">
        <v>0</v>
      </c>
      <c r="W682" s="37">
        <v>1</v>
      </c>
      <c r="X682" s="43" t="s">
        <v>1009</v>
      </c>
      <c r="Y682" s="43"/>
      <c r="Z682" s="43"/>
      <c r="AA682" s="43"/>
      <c r="AB682" s="43"/>
    </row>
    <row r="683" spans="1:28" s="6" customFormat="1" x14ac:dyDescent="0.25">
      <c r="A683" s="5" t="s">
        <v>19</v>
      </c>
      <c r="B683" s="18" t="s">
        <v>746</v>
      </c>
      <c r="C683" s="19">
        <v>286757000114</v>
      </c>
      <c r="D683" s="18" t="s">
        <v>763</v>
      </c>
      <c r="E683" s="19">
        <v>286757000076</v>
      </c>
      <c r="F683" s="18" t="s">
        <v>765</v>
      </c>
      <c r="G683" s="35" t="s">
        <v>23</v>
      </c>
      <c r="H683" s="35">
        <f>VLOOKUP(E683,[1]Hoja1!$D:$F,3,FALSE)</f>
        <v>17</v>
      </c>
      <c r="I683" s="35">
        <v>0</v>
      </c>
      <c r="J683" s="35">
        <v>15</v>
      </c>
      <c r="K683" s="21">
        <f>VLOOKUP(E683,[2]VICTIMAS!E:F,2,FALSE)</f>
        <v>7</v>
      </c>
      <c r="L683" s="35">
        <f>VLOOKUP(E683,[2]INDIGENAS!E:F,2,FALSE)</f>
        <v>1</v>
      </c>
      <c r="M683" s="35">
        <v>0</v>
      </c>
      <c r="N683" s="21">
        <v>0</v>
      </c>
      <c r="O683" s="21">
        <f t="shared" si="33"/>
        <v>7</v>
      </c>
      <c r="P683" s="21">
        <v>7</v>
      </c>
      <c r="Q683" s="21">
        <f>VLOOKUP(E683,'[2]xxxx edad'!C:E,3,FALSE)</f>
        <v>7</v>
      </c>
      <c r="R683" s="21">
        <f>VLOOKUP(E683,'[2]xxxx edad'!C:F,4,FALSE)</f>
        <v>1</v>
      </c>
      <c r="S683" s="35">
        <f t="shared" si="34"/>
        <v>0</v>
      </c>
      <c r="T683" s="35">
        <v>0</v>
      </c>
      <c r="U683" s="35">
        <v>15</v>
      </c>
      <c r="V683" s="36">
        <v>0</v>
      </c>
      <c r="W683" s="37">
        <v>1</v>
      </c>
      <c r="X683" s="43"/>
      <c r="Y683" s="43" t="s">
        <v>1009</v>
      </c>
      <c r="Z683" s="43"/>
      <c r="AA683" s="43"/>
      <c r="AB683" s="43"/>
    </row>
    <row r="684" spans="1:28" s="6" customFormat="1" x14ac:dyDescent="0.25">
      <c r="A684" s="5" t="s">
        <v>19</v>
      </c>
      <c r="B684" s="18" t="s">
        <v>746</v>
      </c>
      <c r="C684" s="19">
        <v>286757000114</v>
      </c>
      <c r="D684" s="18" t="s">
        <v>763</v>
      </c>
      <c r="E684" s="19">
        <v>286757000114</v>
      </c>
      <c r="F684" s="18" t="s">
        <v>766</v>
      </c>
      <c r="G684" s="35" t="s">
        <v>23</v>
      </c>
      <c r="H684" s="35">
        <f>VLOOKUP(E684,[1]Hoja1!$D:$F,3,FALSE)</f>
        <v>44</v>
      </c>
      <c r="I684" s="35">
        <f>VLOOKUP(E684,[1]Hoja2!$D:$F,3,FALSE)</f>
        <v>36</v>
      </c>
      <c r="J684" s="35">
        <v>41</v>
      </c>
      <c r="K684" s="21">
        <f>VLOOKUP(E684,[2]VICTIMAS!E:F,2,FALSE)</f>
        <v>14</v>
      </c>
      <c r="L684" s="35">
        <f>VLOOKUP(E684,[2]INDIGENAS!E:F,2,FALSE)</f>
        <v>1</v>
      </c>
      <c r="M684" s="35">
        <v>0</v>
      </c>
      <c r="N684" s="21">
        <v>0</v>
      </c>
      <c r="O684" s="21">
        <f t="shared" si="33"/>
        <v>26</v>
      </c>
      <c r="P684" s="21">
        <f>VLOOKUP(E684,'[2]xxxx edad'!C:D,2,FALSE)</f>
        <v>24</v>
      </c>
      <c r="Q684" s="21">
        <f>VLOOKUP(E684,'[2]xxxx edad'!C:E,3,FALSE)</f>
        <v>14</v>
      </c>
      <c r="R684" s="21">
        <v>3</v>
      </c>
      <c r="S684" s="35">
        <f t="shared" si="34"/>
        <v>36</v>
      </c>
      <c r="T684" s="35">
        <v>0</v>
      </c>
      <c r="U684" s="35">
        <v>5</v>
      </c>
      <c r="V684" s="36">
        <v>0</v>
      </c>
      <c r="W684" s="37">
        <v>1</v>
      </c>
      <c r="X684" s="43"/>
      <c r="Y684" s="43" t="s">
        <v>1009</v>
      </c>
      <c r="Z684" s="43"/>
      <c r="AA684" s="43"/>
      <c r="AB684" s="43"/>
    </row>
    <row r="685" spans="1:28" s="6" customFormat="1" x14ac:dyDescent="0.25">
      <c r="A685" s="5" t="s">
        <v>19</v>
      </c>
      <c r="B685" s="18" t="s">
        <v>746</v>
      </c>
      <c r="C685" s="19">
        <v>286757000114</v>
      </c>
      <c r="D685" s="18" t="s">
        <v>763</v>
      </c>
      <c r="E685" s="19">
        <v>286757000351</v>
      </c>
      <c r="F685" s="18" t="s">
        <v>767</v>
      </c>
      <c r="G685" s="35" t="s">
        <v>23</v>
      </c>
      <c r="H685" s="35">
        <f>VLOOKUP(E685,[1]Hoja1!$D:$F,3,FALSE)</f>
        <v>11</v>
      </c>
      <c r="I685" s="35">
        <v>0</v>
      </c>
      <c r="J685" s="35">
        <v>11</v>
      </c>
      <c r="K685" s="21">
        <f>VLOOKUP(E685,[2]VICTIMAS!E:F,2,FALSE)</f>
        <v>3</v>
      </c>
      <c r="L685" s="35">
        <v>0</v>
      </c>
      <c r="M685" s="35">
        <v>0</v>
      </c>
      <c r="N685" s="21">
        <v>0</v>
      </c>
      <c r="O685" s="21">
        <f t="shared" si="33"/>
        <v>8</v>
      </c>
      <c r="P685" s="21">
        <f>VLOOKUP(E685,'[2]xxxx edad'!C:D,2,FALSE)</f>
        <v>6</v>
      </c>
      <c r="Q685" s="21">
        <f>VLOOKUP(E685,'[2]xxxx edad'!C:E,3,FALSE)</f>
        <v>5</v>
      </c>
      <c r="R685" s="21">
        <f>VLOOKUP(E685,'[2]xxxx edad'!C:F,4,FALSE)</f>
        <v>0</v>
      </c>
      <c r="S685" s="35">
        <f t="shared" si="34"/>
        <v>0</v>
      </c>
      <c r="T685" s="35">
        <v>0</v>
      </c>
      <c r="U685" s="35">
        <v>11</v>
      </c>
      <c r="V685" s="36">
        <v>0</v>
      </c>
      <c r="W685" s="37">
        <v>1</v>
      </c>
      <c r="X685" s="43"/>
      <c r="Y685" s="43" t="s">
        <v>1009</v>
      </c>
      <c r="Z685" s="43"/>
      <c r="AA685" s="43"/>
      <c r="AB685" s="43"/>
    </row>
    <row r="686" spans="1:28" s="6" customFormat="1" x14ac:dyDescent="0.25">
      <c r="A686" s="5" t="s">
        <v>19</v>
      </c>
      <c r="B686" s="18" t="s">
        <v>746</v>
      </c>
      <c r="C686" s="19">
        <v>286757000114</v>
      </c>
      <c r="D686" s="18" t="s">
        <v>763</v>
      </c>
      <c r="E686" s="19">
        <v>286757003920</v>
      </c>
      <c r="F686" s="18" t="s">
        <v>768</v>
      </c>
      <c r="G686" s="35" t="s">
        <v>23</v>
      </c>
      <c r="H686" s="35">
        <f>VLOOKUP(E686,[1]Hoja1!$D:$F,3,FALSE)</f>
        <v>13</v>
      </c>
      <c r="I686" s="35">
        <v>0</v>
      </c>
      <c r="J686" s="35">
        <v>13</v>
      </c>
      <c r="K686" s="21">
        <f>VLOOKUP(E686,[2]VICTIMAS!E:F,2,FALSE)</f>
        <v>4</v>
      </c>
      <c r="L686" s="35">
        <v>0</v>
      </c>
      <c r="M686" s="35">
        <v>0</v>
      </c>
      <c r="N686" s="21">
        <v>0</v>
      </c>
      <c r="O686" s="21">
        <f t="shared" si="33"/>
        <v>9</v>
      </c>
      <c r="P686" s="21">
        <f>VLOOKUP(E686,'[2]xxxx edad'!C:D,2,FALSE)</f>
        <v>10</v>
      </c>
      <c r="Q686" s="21">
        <f>VLOOKUP(E686,'[2]xxxx edad'!C:E,3,FALSE)</f>
        <v>3</v>
      </c>
      <c r="R686" s="21">
        <f>VLOOKUP(E686,'[2]xxxx edad'!C:F,4,FALSE)</f>
        <v>0</v>
      </c>
      <c r="S686" s="35">
        <f t="shared" si="34"/>
        <v>0</v>
      </c>
      <c r="T686" s="35">
        <v>0</v>
      </c>
      <c r="U686" s="35">
        <v>13</v>
      </c>
      <c r="V686" s="36">
        <v>0</v>
      </c>
      <c r="W686" s="37">
        <v>1</v>
      </c>
      <c r="X686" s="43"/>
      <c r="Y686" s="43" t="s">
        <v>1009</v>
      </c>
      <c r="Z686" s="43"/>
      <c r="AA686" s="43"/>
      <c r="AB686" s="43"/>
    </row>
    <row r="687" spans="1:28" s="6" customFormat="1" x14ac:dyDescent="0.25">
      <c r="A687" s="5" t="s">
        <v>19</v>
      </c>
      <c r="B687" s="18" t="s">
        <v>746</v>
      </c>
      <c r="C687" s="19">
        <v>286757000114</v>
      </c>
      <c r="D687" s="18" t="s">
        <v>763</v>
      </c>
      <c r="E687" s="19">
        <v>286757004179</v>
      </c>
      <c r="F687" s="18" t="s">
        <v>769</v>
      </c>
      <c r="G687" s="35" t="s">
        <v>23</v>
      </c>
      <c r="H687" s="35">
        <f>VLOOKUP(E687,[1]Hoja1!$D:$F,3,FALSE)</f>
        <v>397</v>
      </c>
      <c r="I687" s="35">
        <v>0</v>
      </c>
      <c r="J687" s="35">
        <v>390</v>
      </c>
      <c r="K687" s="21">
        <f>VLOOKUP(E687,[2]VICTIMAS!E:F,2,FALSE)</f>
        <v>125</v>
      </c>
      <c r="L687" s="35">
        <f>VLOOKUP(E687,[2]INDIGENAS!E:F,2,FALSE)</f>
        <v>18</v>
      </c>
      <c r="M687" s="35">
        <f>VLOOKUP(E687,[2]DISCAPACIDAD!E:F,2,FALSE)</f>
        <v>5</v>
      </c>
      <c r="N687" s="21">
        <v>0</v>
      </c>
      <c r="O687" s="21">
        <f t="shared" si="33"/>
        <v>242</v>
      </c>
      <c r="P687" s="21">
        <f>VLOOKUP(E687,'[2]xxxx edad'!C:D,2,FALSE)</f>
        <v>82</v>
      </c>
      <c r="Q687" s="21">
        <f>VLOOKUP(E687,'[2]xxxx edad'!C:E,3,FALSE)</f>
        <v>180</v>
      </c>
      <c r="R687" s="21">
        <v>128</v>
      </c>
      <c r="S687" s="35">
        <f t="shared" si="34"/>
        <v>0</v>
      </c>
      <c r="T687" s="35">
        <v>0</v>
      </c>
      <c r="U687" s="35">
        <v>390</v>
      </c>
      <c r="V687" s="36">
        <v>0</v>
      </c>
      <c r="W687" s="37">
        <v>4</v>
      </c>
      <c r="X687" s="43"/>
      <c r="Y687" s="43"/>
      <c r="Z687" s="43"/>
      <c r="AA687" s="43"/>
      <c r="AB687" s="43" t="s">
        <v>1009</v>
      </c>
    </row>
    <row r="688" spans="1:28" s="6" customFormat="1" x14ac:dyDescent="0.25">
      <c r="A688" s="5" t="s">
        <v>19</v>
      </c>
      <c r="B688" s="18" t="s">
        <v>746</v>
      </c>
      <c r="C688" s="19">
        <v>286757000114</v>
      </c>
      <c r="D688" s="18" t="s">
        <v>763</v>
      </c>
      <c r="E688" s="19">
        <v>286865002816</v>
      </c>
      <c r="F688" s="18" t="s">
        <v>770</v>
      </c>
      <c r="G688" s="35" t="s">
        <v>23</v>
      </c>
      <c r="H688" s="35">
        <f>VLOOKUP(E688,[1]Hoja1!$D:$F,3,FALSE)</f>
        <v>18</v>
      </c>
      <c r="I688" s="35">
        <v>0</v>
      </c>
      <c r="J688" s="35">
        <v>15</v>
      </c>
      <c r="K688" s="21">
        <f>VLOOKUP(E688,[2]VICTIMAS!E:F,2,FALSE)</f>
        <v>4</v>
      </c>
      <c r="L688" s="35">
        <v>0</v>
      </c>
      <c r="M688" s="35">
        <v>0</v>
      </c>
      <c r="N688" s="21">
        <v>0</v>
      </c>
      <c r="O688" s="21">
        <f t="shared" si="33"/>
        <v>11</v>
      </c>
      <c r="P688" s="21">
        <v>5</v>
      </c>
      <c r="Q688" s="21">
        <f>VLOOKUP(E688,'[2]xxxx edad'!C:E,3,FALSE)</f>
        <v>10</v>
      </c>
      <c r="R688" s="21">
        <f>VLOOKUP(E688,'[2]xxxx edad'!C:F,4,FALSE)</f>
        <v>0</v>
      </c>
      <c r="S688" s="35">
        <f t="shared" si="34"/>
        <v>0</v>
      </c>
      <c r="T688" s="35">
        <v>0</v>
      </c>
      <c r="U688" s="35">
        <v>15</v>
      </c>
      <c r="V688" s="36">
        <v>0</v>
      </c>
      <c r="W688" s="37">
        <v>1</v>
      </c>
      <c r="X688" s="43"/>
      <c r="Y688" s="43" t="s">
        <v>1009</v>
      </c>
      <c r="Z688" s="43"/>
      <c r="AA688" s="43"/>
      <c r="AB688" s="43"/>
    </row>
    <row r="689" spans="1:28" s="6" customFormat="1" x14ac:dyDescent="0.25">
      <c r="A689" s="5" t="s">
        <v>19</v>
      </c>
      <c r="B689" s="18" t="s">
        <v>746</v>
      </c>
      <c r="C689" s="19">
        <v>286757000114</v>
      </c>
      <c r="D689" s="18" t="s">
        <v>763</v>
      </c>
      <c r="E689" s="19">
        <v>286865003057</v>
      </c>
      <c r="F689" s="18" t="s">
        <v>771</v>
      </c>
      <c r="G689" s="35" t="s">
        <v>23</v>
      </c>
      <c r="H689" s="35">
        <f>VLOOKUP(E689,[1]Hoja1!$D:$F,3,FALSE)</f>
        <v>9</v>
      </c>
      <c r="I689" s="35">
        <v>0</v>
      </c>
      <c r="J689" s="35">
        <v>9</v>
      </c>
      <c r="K689" s="21">
        <f>VLOOKUP(E689,[2]VICTIMAS!E:F,2,FALSE)</f>
        <v>3</v>
      </c>
      <c r="L689" s="35">
        <v>0</v>
      </c>
      <c r="M689" s="35">
        <v>0</v>
      </c>
      <c r="N689" s="21">
        <v>0</v>
      </c>
      <c r="O689" s="21">
        <f t="shared" si="33"/>
        <v>6</v>
      </c>
      <c r="P689" s="21">
        <f>VLOOKUP(E689,'[2]xxxx edad'!C:D,2,FALSE)</f>
        <v>8</v>
      </c>
      <c r="Q689" s="21">
        <f>VLOOKUP(E689,'[2]xxxx edad'!C:E,3,FALSE)</f>
        <v>1</v>
      </c>
      <c r="R689" s="21">
        <f>VLOOKUP(E689,'[2]xxxx edad'!C:F,4,FALSE)</f>
        <v>0</v>
      </c>
      <c r="S689" s="35">
        <f t="shared" si="34"/>
        <v>0</v>
      </c>
      <c r="T689" s="35">
        <v>0</v>
      </c>
      <c r="U689" s="35">
        <v>9</v>
      </c>
      <c r="V689" s="36">
        <v>0</v>
      </c>
      <c r="W689" s="37">
        <v>1</v>
      </c>
      <c r="X689" s="43" t="s">
        <v>1009</v>
      </c>
      <c r="Y689" s="43"/>
      <c r="Z689" s="43"/>
      <c r="AA689" s="43"/>
      <c r="AB689" s="43"/>
    </row>
    <row r="690" spans="1:28" s="6" customFormat="1" x14ac:dyDescent="0.25">
      <c r="A690" s="5" t="s">
        <v>19</v>
      </c>
      <c r="B690" s="18" t="s">
        <v>746</v>
      </c>
      <c r="C690" s="19">
        <v>286757000114</v>
      </c>
      <c r="D690" s="18" t="s">
        <v>763</v>
      </c>
      <c r="E690" s="19">
        <v>286865003120</v>
      </c>
      <c r="F690" s="18" t="s">
        <v>772</v>
      </c>
      <c r="G690" s="35" t="s">
        <v>23</v>
      </c>
      <c r="H690" s="35">
        <f>VLOOKUP(E690,[1]Hoja1!$D:$F,3,FALSE)</f>
        <v>32</v>
      </c>
      <c r="I690" s="35">
        <v>0</v>
      </c>
      <c r="J690" s="35">
        <v>30</v>
      </c>
      <c r="K690" s="21">
        <f>VLOOKUP(E690,[2]VICTIMAS!E:F,2,FALSE)</f>
        <v>3</v>
      </c>
      <c r="L690" s="35">
        <v>0</v>
      </c>
      <c r="M690" s="35">
        <f>VLOOKUP(E690,[2]DISCAPACIDAD!E:F,2,FALSE)</f>
        <v>1</v>
      </c>
      <c r="N690" s="21">
        <v>0</v>
      </c>
      <c r="O690" s="21">
        <f t="shared" si="33"/>
        <v>26</v>
      </c>
      <c r="P690" s="21">
        <v>20</v>
      </c>
      <c r="Q690" s="21">
        <f>VLOOKUP(E690,'[2]xxxx edad'!C:E,3,FALSE)</f>
        <v>10</v>
      </c>
      <c r="R690" s="21">
        <f>VLOOKUP(E690,'[2]xxxx edad'!C:F,4,FALSE)</f>
        <v>0</v>
      </c>
      <c r="S690" s="35">
        <f t="shared" si="34"/>
        <v>0</v>
      </c>
      <c r="T690" s="35">
        <v>0</v>
      </c>
      <c r="U690" s="35">
        <v>30</v>
      </c>
      <c r="V690" s="36">
        <v>0</v>
      </c>
      <c r="W690" s="37">
        <v>1</v>
      </c>
      <c r="X690" s="43"/>
      <c r="Y690" s="43" t="s">
        <v>1009</v>
      </c>
      <c r="Z690" s="43"/>
      <c r="AA690" s="43"/>
      <c r="AB690" s="43"/>
    </row>
    <row r="691" spans="1:28" s="6" customFormat="1" x14ac:dyDescent="0.25">
      <c r="A691" s="5" t="s">
        <v>19</v>
      </c>
      <c r="B691" s="18" t="s">
        <v>746</v>
      </c>
      <c r="C691" s="19">
        <v>286757000246</v>
      </c>
      <c r="D691" s="18" t="s">
        <v>773</v>
      </c>
      <c r="E691" s="19">
        <v>286757000246</v>
      </c>
      <c r="F691" s="18" t="s">
        <v>774</v>
      </c>
      <c r="G691" s="35" t="s">
        <v>23</v>
      </c>
      <c r="H691" s="35">
        <f>VLOOKUP(E691,[1]Hoja1!$D:$F,3,FALSE)</f>
        <v>466</v>
      </c>
      <c r="I691" s="35">
        <v>0</v>
      </c>
      <c r="J691" s="35">
        <v>460</v>
      </c>
      <c r="K691" s="21">
        <f>VLOOKUP(E691,[2]VICTIMAS!E:F,2,FALSE)</f>
        <v>72</v>
      </c>
      <c r="L691" s="35">
        <f>VLOOKUP(E691,[2]INDIGENAS!E:F,2,FALSE)</f>
        <v>37</v>
      </c>
      <c r="M691" s="35">
        <v>0</v>
      </c>
      <c r="N691" s="21">
        <f>VLOOKUP(E691,[2]AFROS!E:F,2,FALSE)</f>
        <v>34</v>
      </c>
      <c r="O691" s="21">
        <f t="shared" si="33"/>
        <v>317</v>
      </c>
      <c r="P691" s="21">
        <f>VLOOKUP(E691,'[2]xxxx edad'!C:D,2,FALSE)</f>
        <v>111</v>
      </c>
      <c r="Q691" s="21">
        <f>VLOOKUP(E691,'[2]xxxx edad'!C:E,3,FALSE)</f>
        <v>178</v>
      </c>
      <c r="R691" s="21">
        <v>171</v>
      </c>
      <c r="S691" s="35">
        <f t="shared" si="34"/>
        <v>0</v>
      </c>
      <c r="T691" s="35">
        <v>0</v>
      </c>
      <c r="U691" s="35">
        <v>460</v>
      </c>
      <c r="V691" s="36">
        <v>0</v>
      </c>
      <c r="W691" s="37">
        <v>4</v>
      </c>
      <c r="X691" s="43"/>
      <c r="Y691" s="43"/>
      <c r="Z691" s="43"/>
      <c r="AA691" s="43"/>
      <c r="AB691" s="43" t="s">
        <v>1009</v>
      </c>
    </row>
    <row r="692" spans="1:28" s="6" customFormat="1" x14ac:dyDescent="0.25">
      <c r="A692" s="5" t="s">
        <v>19</v>
      </c>
      <c r="B692" s="18" t="s">
        <v>746</v>
      </c>
      <c r="C692" s="19">
        <v>286865001879</v>
      </c>
      <c r="D692" s="18" t="s">
        <v>775</v>
      </c>
      <c r="E692" s="19">
        <v>286568003838</v>
      </c>
      <c r="F692" s="18" t="s">
        <v>776</v>
      </c>
      <c r="G692" s="35" t="s">
        <v>23</v>
      </c>
      <c r="H692" s="35">
        <f>VLOOKUP(E692,[1]Hoja1!$D:$F,3,FALSE)</f>
        <v>34</v>
      </c>
      <c r="I692" s="35">
        <f>VLOOKUP(E692,[1]Hoja2!$D:$F,3,FALSE)</f>
        <v>31</v>
      </c>
      <c r="J692" s="35">
        <v>33</v>
      </c>
      <c r="K692" s="21">
        <f>VLOOKUP(E692,[2]VICTIMAS!E:F,2,FALSE)</f>
        <v>3</v>
      </c>
      <c r="L692" s="35">
        <f>VLOOKUP(E692,[2]INDIGENAS!E:F,2,FALSE)</f>
        <v>10</v>
      </c>
      <c r="M692" s="35">
        <v>0</v>
      </c>
      <c r="N692" s="21">
        <v>0</v>
      </c>
      <c r="O692" s="21">
        <f t="shared" si="33"/>
        <v>20</v>
      </c>
      <c r="P692" s="21">
        <f>VLOOKUP(E692,'[2]xxxx edad'!C:D,2,FALSE)</f>
        <v>14</v>
      </c>
      <c r="Q692" s="21">
        <f>VLOOKUP(E692,'[2]xxxx edad'!C:E,3,FALSE)</f>
        <v>17</v>
      </c>
      <c r="R692" s="21">
        <v>2</v>
      </c>
      <c r="S692" s="35">
        <f t="shared" si="34"/>
        <v>31</v>
      </c>
      <c r="T692" s="35">
        <v>0</v>
      </c>
      <c r="U692" s="35">
        <v>2</v>
      </c>
      <c r="V692" s="36">
        <v>0</v>
      </c>
      <c r="W692" s="37">
        <v>1</v>
      </c>
      <c r="X692" s="43"/>
      <c r="Y692" s="43" t="s">
        <v>1009</v>
      </c>
      <c r="Z692" s="43"/>
      <c r="AA692" s="43"/>
      <c r="AB692" s="43"/>
    </row>
    <row r="693" spans="1:28" s="6" customFormat="1" x14ac:dyDescent="0.25">
      <c r="A693" s="5" t="s">
        <v>19</v>
      </c>
      <c r="B693" s="18" t="s">
        <v>746</v>
      </c>
      <c r="C693" s="19">
        <v>286865001879</v>
      </c>
      <c r="D693" s="18" t="s">
        <v>775</v>
      </c>
      <c r="E693" s="19">
        <v>286568005016</v>
      </c>
      <c r="F693" s="18" t="s">
        <v>777</v>
      </c>
      <c r="G693" s="35" t="s">
        <v>23</v>
      </c>
      <c r="H693" s="35">
        <f>VLOOKUP(E693,[1]Hoja1!$D:$F,3,FALSE)</f>
        <v>15</v>
      </c>
      <c r="I693" s="35">
        <f>VLOOKUP(E693,[1]Hoja2!$D:$F,3,FALSE)</f>
        <v>11</v>
      </c>
      <c r="J693" s="35">
        <v>10</v>
      </c>
      <c r="K693" s="21">
        <f>VLOOKUP(E693,[2]VICTIMAS!E:F,2,FALSE)</f>
        <v>1</v>
      </c>
      <c r="L693" s="35">
        <f>VLOOKUP(E693,[2]INDIGENAS!E:F,2,FALSE)</f>
        <v>4</v>
      </c>
      <c r="M693" s="35">
        <v>0</v>
      </c>
      <c r="N693" s="21">
        <v>0</v>
      </c>
      <c r="O693" s="21">
        <f t="shared" si="33"/>
        <v>5</v>
      </c>
      <c r="P693" s="21">
        <v>4</v>
      </c>
      <c r="Q693" s="21">
        <f>VLOOKUP(E693,'[2]xxxx edad'!C:E,3,FALSE)</f>
        <v>6</v>
      </c>
      <c r="R693" s="21">
        <f>VLOOKUP(E693,'[2]xxxx edad'!C:F,4,FALSE)</f>
        <v>0</v>
      </c>
      <c r="S693" s="35">
        <v>10</v>
      </c>
      <c r="T693" s="35">
        <v>0</v>
      </c>
      <c r="U693" s="35">
        <v>0</v>
      </c>
      <c r="V693" s="36">
        <v>0</v>
      </c>
      <c r="W693" s="37">
        <v>1</v>
      </c>
      <c r="X693" s="43" t="s">
        <v>1009</v>
      </c>
      <c r="Y693" s="43"/>
      <c r="Z693" s="43"/>
      <c r="AA693" s="43"/>
      <c r="AB693" s="43"/>
    </row>
    <row r="694" spans="1:28" s="6" customFormat="1" x14ac:dyDescent="0.25">
      <c r="A694" s="5" t="s">
        <v>19</v>
      </c>
      <c r="B694" s="18" t="s">
        <v>746</v>
      </c>
      <c r="C694" s="19">
        <v>286865001879</v>
      </c>
      <c r="D694" s="18" t="s">
        <v>775</v>
      </c>
      <c r="E694" s="19">
        <v>286757000289</v>
      </c>
      <c r="F694" s="18" t="s">
        <v>745</v>
      </c>
      <c r="G694" s="35" t="s">
        <v>23</v>
      </c>
      <c r="H694" s="35">
        <f>VLOOKUP(E694,[1]Hoja1!$D:$F,3,FALSE)</f>
        <v>13</v>
      </c>
      <c r="I694" s="35">
        <f>VLOOKUP(E694,[1]Hoja2!$D:$F,3,FALSE)</f>
        <v>9</v>
      </c>
      <c r="J694" s="35">
        <v>13</v>
      </c>
      <c r="K694" s="21">
        <f>VLOOKUP(E694,[2]VICTIMAS!E:F,2,FALSE)</f>
        <v>1</v>
      </c>
      <c r="L694" s="35">
        <f>VLOOKUP(E694,[2]INDIGENAS!E:F,2,FALSE)</f>
        <v>2</v>
      </c>
      <c r="M694" s="35">
        <f>VLOOKUP(E694,[2]DISCAPACIDAD!E:F,2,FALSE)</f>
        <v>1</v>
      </c>
      <c r="N694" s="21">
        <v>0</v>
      </c>
      <c r="O694" s="21">
        <f t="shared" si="33"/>
        <v>9</v>
      </c>
      <c r="P694" s="21">
        <f>VLOOKUP(E694,'[2]xxxx edad'!C:D,2,FALSE)</f>
        <v>8</v>
      </c>
      <c r="Q694" s="21">
        <f>VLOOKUP(E694,'[2]xxxx edad'!C:E,3,FALSE)</f>
        <v>4</v>
      </c>
      <c r="R694" s="21">
        <f>VLOOKUP(E694,'[2]xxxx edad'!C:F,4,FALSE)</f>
        <v>1</v>
      </c>
      <c r="S694" s="35">
        <f>I694</f>
        <v>9</v>
      </c>
      <c r="T694" s="35">
        <v>0</v>
      </c>
      <c r="U694" s="35">
        <v>4</v>
      </c>
      <c r="V694" s="36">
        <v>0</v>
      </c>
      <c r="W694" s="37">
        <v>1</v>
      </c>
      <c r="X694" s="43"/>
      <c r="Y694" s="43" t="s">
        <v>1009</v>
      </c>
      <c r="Z694" s="43"/>
      <c r="AA694" s="43"/>
      <c r="AB694" s="43"/>
    </row>
    <row r="695" spans="1:28" s="6" customFormat="1" x14ac:dyDescent="0.25">
      <c r="A695" s="5" t="s">
        <v>19</v>
      </c>
      <c r="B695" s="18" t="s">
        <v>746</v>
      </c>
      <c r="C695" s="19">
        <v>286865001879</v>
      </c>
      <c r="D695" s="18" t="s">
        <v>775</v>
      </c>
      <c r="E695" s="19">
        <v>286757003938</v>
      </c>
      <c r="F695" s="18" t="s">
        <v>778</v>
      </c>
      <c r="G695" s="35" t="s">
        <v>23</v>
      </c>
      <c r="H695" s="35">
        <f>VLOOKUP(E695,[1]Hoja1!$D:$F,3,FALSE)</f>
        <v>12</v>
      </c>
      <c r="I695" s="35">
        <f>VLOOKUP(E695,[1]Hoja2!$D:$F,3,FALSE)</f>
        <v>8</v>
      </c>
      <c r="J695" s="35">
        <v>12</v>
      </c>
      <c r="K695" s="21">
        <v>0</v>
      </c>
      <c r="L695" s="35">
        <f>VLOOKUP(E695,[2]INDIGENAS!E:F,2,FALSE)</f>
        <v>1</v>
      </c>
      <c r="M695" s="35">
        <v>0</v>
      </c>
      <c r="N695" s="21">
        <v>0</v>
      </c>
      <c r="O695" s="21">
        <f t="shared" si="33"/>
        <v>11</v>
      </c>
      <c r="P695" s="21">
        <f>VLOOKUP(E695,'[2]xxxx edad'!C:D,2,FALSE)</f>
        <v>5</v>
      </c>
      <c r="Q695" s="21">
        <f>VLOOKUP(E695,'[2]xxxx edad'!C:E,3,FALSE)</f>
        <v>6</v>
      </c>
      <c r="R695" s="21">
        <v>1</v>
      </c>
      <c r="S695" s="35">
        <f>I695</f>
        <v>8</v>
      </c>
      <c r="T695" s="35">
        <v>0</v>
      </c>
      <c r="U695" s="35">
        <v>4</v>
      </c>
      <c r="V695" s="36">
        <v>0</v>
      </c>
      <c r="W695" s="37">
        <v>1</v>
      </c>
      <c r="X695" s="43"/>
      <c r="Y695" s="43" t="s">
        <v>1009</v>
      </c>
      <c r="Z695" s="43"/>
      <c r="AA695" s="43"/>
      <c r="AB695" s="43"/>
    </row>
    <row r="696" spans="1:28" s="6" customFormat="1" x14ac:dyDescent="0.25">
      <c r="A696" s="5" t="s">
        <v>19</v>
      </c>
      <c r="B696" s="18" t="s">
        <v>746</v>
      </c>
      <c r="C696" s="19">
        <v>286865001879</v>
      </c>
      <c r="D696" s="18" t="s">
        <v>775</v>
      </c>
      <c r="E696" s="19">
        <v>286757004136</v>
      </c>
      <c r="F696" s="18" t="s">
        <v>779</v>
      </c>
      <c r="G696" s="35" t="s">
        <v>23</v>
      </c>
      <c r="H696" s="35">
        <f>VLOOKUP(E696,[1]Hoja1!$D:$F,3,FALSE)</f>
        <v>23</v>
      </c>
      <c r="I696" s="35">
        <f>VLOOKUP(E696,[1]Hoja2!$D:$F,3,FALSE)</f>
        <v>18</v>
      </c>
      <c r="J696" s="35">
        <v>23</v>
      </c>
      <c r="K696" s="21">
        <f>VLOOKUP(E696,[2]VICTIMAS!E:F,2,FALSE)</f>
        <v>2</v>
      </c>
      <c r="L696" s="35">
        <f>VLOOKUP(E696,[2]INDIGENAS!E:F,2,FALSE)</f>
        <v>4</v>
      </c>
      <c r="M696" s="35">
        <v>0</v>
      </c>
      <c r="N696" s="21">
        <v>0</v>
      </c>
      <c r="O696" s="21">
        <f t="shared" si="33"/>
        <v>17</v>
      </c>
      <c r="P696" s="21">
        <f>VLOOKUP(E696,'[2]xxxx edad'!C:D,2,FALSE)</f>
        <v>9</v>
      </c>
      <c r="Q696" s="21">
        <f>VLOOKUP(E696,'[2]xxxx edad'!C:E,3,FALSE)</f>
        <v>7</v>
      </c>
      <c r="R696" s="21">
        <v>7</v>
      </c>
      <c r="S696" s="35">
        <f>I696</f>
        <v>18</v>
      </c>
      <c r="T696" s="35">
        <v>0</v>
      </c>
      <c r="U696" s="35">
        <v>5</v>
      </c>
      <c r="V696" s="36">
        <v>0</v>
      </c>
      <c r="W696" s="37">
        <v>1</v>
      </c>
      <c r="X696" s="43"/>
      <c r="Y696" s="43" t="s">
        <v>1009</v>
      </c>
      <c r="Z696" s="43"/>
      <c r="AA696" s="43"/>
      <c r="AB696" s="43"/>
    </row>
    <row r="697" spans="1:28" s="6" customFormat="1" x14ac:dyDescent="0.25">
      <c r="A697" s="5" t="s">
        <v>19</v>
      </c>
      <c r="B697" s="18" t="s">
        <v>746</v>
      </c>
      <c r="C697" s="19">
        <v>286865001879</v>
      </c>
      <c r="D697" s="18" t="s">
        <v>775</v>
      </c>
      <c r="E697" s="19">
        <v>286865001879</v>
      </c>
      <c r="F697" s="18" t="s">
        <v>780</v>
      </c>
      <c r="G697" s="35" t="s">
        <v>23</v>
      </c>
      <c r="H697" s="35">
        <f>VLOOKUP(E697,[1]Hoja1!$D:$F,3,FALSE)</f>
        <v>234</v>
      </c>
      <c r="I697" s="35">
        <f>VLOOKUP(E697,[1]Hoja2!$D:$F,3,FALSE)</f>
        <v>234</v>
      </c>
      <c r="J697" s="35">
        <v>225</v>
      </c>
      <c r="K697" s="21">
        <f>VLOOKUP(E697,[2]VICTIMAS!E:F,2,FALSE)</f>
        <v>23</v>
      </c>
      <c r="L697" s="35">
        <f>VLOOKUP(E697,[2]INDIGENAS!E:F,2,FALSE)</f>
        <v>96</v>
      </c>
      <c r="M697" s="35">
        <v>0</v>
      </c>
      <c r="N697" s="21">
        <v>0</v>
      </c>
      <c r="O697" s="21">
        <f t="shared" si="33"/>
        <v>106</v>
      </c>
      <c r="P697" s="21">
        <f>VLOOKUP(E697,'[2]xxxx edad'!C:D,2,FALSE)</f>
        <v>28</v>
      </c>
      <c r="Q697" s="21">
        <f>VLOOKUP(E697,'[2]xxxx edad'!C:E,3,FALSE)</f>
        <v>79</v>
      </c>
      <c r="R697" s="21">
        <v>118</v>
      </c>
      <c r="S697" s="35">
        <v>225</v>
      </c>
      <c r="T697" s="35">
        <v>0</v>
      </c>
      <c r="U697" s="35">
        <v>0</v>
      </c>
      <c r="V697" s="36">
        <v>0</v>
      </c>
      <c r="W697" s="37">
        <v>3</v>
      </c>
      <c r="X697" s="43"/>
      <c r="Y697" s="43"/>
      <c r="Z697" s="43"/>
      <c r="AA697" s="43" t="s">
        <v>1009</v>
      </c>
      <c r="AB697" s="43"/>
    </row>
    <row r="698" spans="1:28" s="6" customFormat="1" x14ac:dyDescent="0.25">
      <c r="A698" s="5" t="s">
        <v>19</v>
      </c>
      <c r="B698" s="18" t="s">
        <v>746</v>
      </c>
      <c r="C698" s="19">
        <v>286865001879</v>
      </c>
      <c r="D698" s="18" t="s">
        <v>775</v>
      </c>
      <c r="E698" s="19">
        <v>286865003189</v>
      </c>
      <c r="F698" s="18" t="s">
        <v>781</v>
      </c>
      <c r="G698" s="35" t="s">
        <v>23</v>
      </c>
      <c r="H698" s="35">
        <f>VLOOKUP(E698,[1]Hoja1!$D:$F,3,FALSE)</f>
        <v>5</v>
      </c>
      <c r="I698" s="35">
        <f>VLOOKUP(E698,[1]Hoja2!$D:$F,3,FALSE)</f>
        <v>5</v>
      </c>
      <c r="J698" s="35">
        <v>5</v>
      </c>
      <c r="K698" s="21">
        <v>0</v>
      </c>
      <c r="L698" s="35">
        <f>VLOOKUP(E698,[2]INDIGENAS!E:F,2,FALSE)</f>
        <v>1</v>
      </c>
      <c r="M698" s="35">
        <v>0</v>
      </c>
      <c r="N698" s="21">
        <v>0</v>
      </c>
      <c r="O698" s="21">
        <f t="shared" si="33"/>
        <v>4</v>
      </c>
      <c r="P698" s="21">
        <f>VLOOKUP(E698,'[2]xxxx edad'!C:D,2,FALSE)</f>
        <v>3</v>
      </c>
      <c r="Q698" s="21">
        <f>VLOOKUP(E698,'[2]xxxx edad'!C:E,3,FALSE)</f>
        <v>2</v>
      </c>
      <c r="R698" s="21">
        <f>VLOOKUP(E698,'[2]xxxx edad'!C:F,4,FALSE)</f>
        <v>0</v>
      </c>
      <c r="S698" s="35">
        <f>I698</f>
        <v>5</v>
      </c>
      <c r="T698" s="35">
        <v>0</v>
      </c>
      <c r="U698" s="35">
        <v>0</v>
      </c>
      <c r="V698" s="36">
        <v>0</v>
      </c>
      <c r="W698" s="37">
        <v>1</v>
      </c>
      <c r="X698" s="43" t="s">
        <v>1009</v>
      </c>
      <c r="Y698" s="43"/>
      <c r="Z698" s="43"/>
      <c r="AA698" s="43"/>
      <c r="AB698" s="43"/>
    </row>
    <row r="699" spans="1:28" s="6" customFormat="1" x14ac:dyDescent="0.25">
      <c r="A699" s="5" t="s">
        <v>19</v>
      </c>
      <c r="B699" s="18" t="s">
        <v>746</v>
      </c>
      <c r="C699" s="19">
        <v>286865001879</v>
      </c>
      <c r="D699" s="18" t="s">
        <v>775</v>
      </c>
      <c r="E699" s="19">
        <v>286865003634</v>
      </c>
      <c r="F699" s="18" t="s">
        <v>782</v>
      </c>
      <c r="G699" s="35" t="s">
        <v>23</v>
      </c>
      <c r="H699" s="35">
        <f>VLOOKUP(E699,[1]Hoja1!$D:$F,3,FALSE)</f>
        <v>11</v>
      </c>
      <c r="I699" s="35">
        <f>VLOOKUP(E699,[1]Hoja2!$D:$F,3,FALSE)</f>
        <v>10</v>
      </c>
      <c r="J699" s="35">
        <v>11</v>
      </c>
      <c r="K699" s="21">
        <f>VLOOKUP(E699,[2]VICTIMAS!E:F,2,FALSE)</f>
        <v>1</v>
      </c>
      <c r="L699" s="35">
        <v>0</v>
      </c>
      <c r="M699" s="35">
        <v>0</v>
      </c>
      <c r="N699" s="21">
        <v>0</v>
      </c>
      <c r="O699" s="21">
        <f t="shared" si="33"/>
        <v>10</v>
      </c>
      <c r="P699" s="21">
        <f>VLOOKUP(E699,'[2]xxxx edad'!C:D,2,FALSE)</f>
        <v>5</v>
      </c>
      <c r="Q699" s="21">
        <f>VLOOKUP(E699,'[2]xxxx edad'!C:E,3,FALSE)</f>
        <v>6</v>
      </c>
      <c r="R699" s="21">
        <f>VLOOKUP(E699,'[2]xxxx edad'!C:F,4,FALSE)</f>
        <v>0</v>
      </c>
      <c r="S699" s="35">
        <f>I699</f>
        <v>10</v>
      </c>
      <c r="T699" s="35">
        <v>0</v>
      </c>
      <c r="U699" s="35">
        <v>1</v>
      </c>
      <c r="V699" s="36">
        <v>0</v>
      </c>
      <c r="W699" s="37">
        <v>1</v>
      </c>
      <c r="X699" s="43"/>
      <c r="Y699" s="43" t="s">
        <v>1009</v>
      </c>
      <c r="Z699" s="43"/>
      <c r="AA699" s="43"/>
      <c r="AB699" s="43"/>
    </row>
    <row r="700" spans="1:28" s="6" customFormat="1" x14ac:dyDescent="0.25">
      <c r="A700" s="5" t="s">
        <v>19</v>
      </c>
      <c r="B700" s="18" t="s">
        <v>746</v>
      </c>
      <c r="C700" s="19">
        <v>286865001879</v>
      </c>
      <c r="D700" s="18" t="s">
        <v>775</v>
      </c>
      <c r="E700" s="19">
        <v>286865003651</v>
      </c>
      <c r="F700" s="18" t="s">
        <v>783</v>
      </c>
      <c r="G700" s="35" t="s">
        <v>23</v>
      </c>
      <c r="H700" s="35">
        <f>VLOOKUP(E700,[1]Hoja1!$D:$F,3,FALSE)</f>
        <v>17</v>
      </c>
      <c r="I700" s="35">
        <f>VLOOKUP(E700,[1]Hoja2!$D:$F,3,FALSE)</f>
        <v>14</v>
      </c>
      <c r="J700" s="35">
        <v>10</v>
      </c>
      <c r="K700" s="21">
        <v>0</v>
      </c>
      <c r="L700" s="35">
        <f>VLOOKUP(E700,[2]INDIGENAS!E:F,2,FALSE)</f>
        <v>1</v>
      </c>
      <c r="M700" s="35">
        <v>0</v>
      </c>
      <c r="N700" s="21">
        <v>0</v>
      </c>
      <c r="O700" s="21">
        <f t="shared" si="33"/>
        <v>9</v>
      </c>
      <c r="P700" s="21">
        <f>VLOOKUP(E700,'[2]xxxx edad'!C:D,2,FALSE)</f>
        <v>2</v>
      </c>
      <c r="Q700" s="21">
        <f>VLOOKUP(E700,'[2]xxxx edad'!C:E,3,FALSE)</f>
        <v>4</v>
      </c>
      <c r="R700" s="21">
        <v>4</v>
      </c>
      <c r="S700" s="35">
        <v>10</v>
      </c>
      <c r="T700" s="35">
        <v>0</v>
      </c>
      <c r="U700" s="35">
        <v>0</v>
      </c>
      <c r="V700" s="36">
        <v>0</v>
      </c>
      <c r="W700" s="37">
        <v>1</v>
      </c>
      <c r="X700" s="43" t="s">
        <v>1009</v>
      </c>
      <c r="Y700" s="43"/>
      <c r="Z700" s="43"/>
      <c r="AA700" s="43"/>
      <c r="AB700" s="43"/>
    </row>
    <row r="701" spans="1:28" s="6" customFormat="1" x14ac:dyDescent="0.25">
      <c r="A701" s="5" t="s">
        <v>19</v>
      </c>
      <c r="B701" s="18" t="s">
        <v>746</v>
      </c>
      <c r="C701" s="19">
        <v>286865001879</v>
      </c>
      <c r="D701" s="18" t="s">
        <v>775</v>
      </c>
      <c r="E701" s="19">
        <v>286865003154</v>
      </c>
      <c r="F701" s="18" t="s">
        <v>784</v>
      </c>
      <c r="G701" s="35" t="s">
        <v>23</v>
      </c>
      <c r="H701" s="35">
        <f>VLOOKUP(E701,[1]Hoja1!$D:$F,3,FALSE)</f>
        <v>6</v>
      </c>
      <c r="I701" s="35">
        <v>0</v>
      </c>
      <c r="J701" s="35">
        <v>6</v>
      </c>
      <c r="K701" s="21">
        <f>VLOOKUP(E701,[2]VICTIMAS!E:F,2,FALSE)</f>
        <v>2</v>
      </c>
      <c r="L701" s="35">
        <v>0</v>
      </c>
      <c r="M701" s="35">
        <v>0</v>
      </c>
      <c r="N701" s="21">
        <v>0</v>
      </c>
      <c r="O701" s="21">
        <f t="shared" si="33"/>
        <v>4</v>
      </c>
      <c r="P701" s="21">
        <f>VLOOKUP(E701,'[2]xxxx edad'!C:D,2,FALSE)</f>
        <v>6</v>
      </c>
      <c r="Q701" s="21">
        <f>VLOOKUP(E701,'[2]xxxx edad'!C:E,3,FALSE)</f>
        <v>0</v>
      </c>
      <c r="R701" s="21">
        <f>VLOOKUP(E701,'[2]xxxx edad'!C:F,4,FALSE)</f>
        <v>0</v>
      </c>
      <c r="S701" s="35">
        <f t="shared" ref="S701:S706" si="35">I701</f>
        <v>0</v>
      </c>
      <c r="T701" s="35">
        <v>0</v>
      </c>
      <c r="U701" s="35">
        <v>6</v>
      </c>
      <c r="V701" s="36">
        <v>0</v>
      </c>
      <c r="W701" s="37">
        <v>1</v>
      </c>
      <c r="X701" s="43" t="s">
        <v>1009</v>
      </c>
      <c r="Y701" s="43"/>
      <c r="Z701" s="43"/>
      <c r="AA701" s="43"/>
      <c r="AB701" s="43"/>
    </row>
    <row r="702" spans="1:28" s="6" customFormat="1" x14ac:dyDescent="0.25">
      <c r="A702" s="5" t="s">
        <v>19</v>
      </c>
      <c r="B702" s="18" t="s">
        <v>746</v>
      </c>
      <c r="C702" s="19">
        <v>286865002964</v>
      </c>
      <c r="D702" s="18" t="s">
        <v>785</v>
      </c>
      <c r="E702" s="19">
        <v>286568060983</v>
      </c>
      <c r="F702" s="18" t="s">
        <v>786</v>
      </c>
      <c r="G702" s="35" t="s">
        <v>23</v>
      </c>
      <c r="H702" s="35">
        <f>VLOOKUP(E702,[1]Hoja1!$D:$F,3,FALSE)</f>
        <v>17</v>
      </c>
      <c r="I702" s="35">
        <f>VLOOKUP(E702,[1]Hoja2!$D:$F,3,FALSE)</f>
        <v>17</v>
      </c>
      <c r="J702" s="35">
        <v>17</v>
      </c>
      <c r="K702" s="21">
        <v>0</v>
      </c>
      <c r="L702" s="35">
        <f>VLOOKUP(E702,[2]INDIGENAS!E:F,2,FALSE)</f>
        <v>1</v>
      </c>
      <c r="M702" s="35">
        <v>0</v>
      </c>
      <c r="N702" s="21">
        <f>VLOOKUP(E702,[2]AFROS!E:F,2,FALSE)</f>
        <v>2</v>
      </c>
      <c r="O702" s="21">
        <f t="shared" si="33"/>
        <v>14</v>
      </c>
      <c r="P702" s="21">
        <f>VLOOKUP(E702,'[2]xxxx edad'!C:D,2,FALSE)</f>
        <v>10</v>
      </c>
      <c r="Q702" s="21">
        <f>VLOOKUP(E702,'[2]xxxx edad'!C:E,3,FALSE)</f>
        <v>6</v>
      </c>
      <c r="R702" s="21">
        <f>VLOOKUP(E702,'[2]xxxx edad'!C:F,4,FALSE)</f>
        <v>1</v>
      </c>
      <c r="S702" s="35">
        <f t="shared" si="35"/>
        <v>17</v>
      </c>
      <c r="T702" s="35">
        <v>0</v>
      </c>
      <c r="U702" s="35">
        <v>0</v>
      </c>
      <c r="V702" s="36">
        <v>0</v>
      </c>
      <c r="W702" s="37">
        <v>1</v>
      </c>
      <c r="X702" s="43"/>
      <c r="Y702" s="43" t="s">
        <v>1009</v>
      </c>
      <c r="Z702" s="43"/>
      <c r="AA702" s="43"/>
      <c r="AB702" s="43"/>
    </row>
    <row r="703" spans="1:28" s="6" customFormat="1" x14ac:dyDescent="0.25">
      <c r="A703" s="5" t="s">
        <v>19</v>
      </c>
      <c r="B703" s="18" t="s">
        <v>746</v>
      </c>
      <c r="C703" s="19">
        <v>286865002964</v>
      </c>
      <c r="D703" s="18" t="s">
        <v>785</v>
      </c>
      <c r="E703" s="19">
        <v>286757000238</v>
      </c>
      <c r="F703" s="18" t="s">
        <v>787</v>
      </c>
      <c r="G703" s="35" t="s">
        <v>23</v>
      </c>
      <c r="H703" s="35">
        <f>VLOOKUP(E703,[1]Hoja1!$D:$F,3,FALSE)</f>
        <v>33</v>
      </c>
      <c r="I703" s="35">
        <f>VLOOKUP(E703,[1]Hoja2!$D:$F,3,FALSE)</f>
        <v>33</v>
      </c>
      <c r="J703" s="35">
        <v>33</v>
      </c>
      <c r="K703" s="21">
        <v>0</v>
      </c>
      <c r="L703" s="35">
        <f>VLOOKUP(E703,[2]INDIGENAS!E:F,2,FALSE)</f>
        <v>2</v>
      </c>
      <c r="M703" s="35">
        <v>0</v>
      </c>
      <c r="N703" s="21">
        <v>0</v>
      </c>
      <c r="O703" s="21">
        <f t="shared" si="33"/>
        <v>31</v>
      </c>
      <c r="P703" s="21">
        <f>VLOOKUP(E703,'[2]xxxx edad'!C:D,2,FALSE)</f>
        <v>22</v>
      </c>
      <c r="Q703" s="21">
        <f>VLOOKUP(E703,'[2]xxxx edad'!C:E,3,FALSE)</f>
        <v>10</v>
      </c>
      <c r="R703" s="21">
        <f>VLOOKUP(E703,'[2]xxxx edad'!C:F,4,FALSE)</f>
        <v>1</v>
      </c>
      <c r="S703" s="35">
        <f t="shared" si="35"/>
        <v>33</v>
      </c>
      <c r="T703" s="35">
        <v>0</v>
      </c>
      <c r="U703" s="35">
        <v>0</v>
      </c>
      <c r="V703" s="36">
        <v>0</v>
      </c>
      <c r="W703" s="37">
        <v>1</v>
      </c>
      <c r="X703" s="43"/>
      <c r="Y703" s="43" t="s">
        <v>1009</v>
      </c>
      <c r="Z703" s="43"/>
      <c r="AA703" s="43"/>
      <c r="AB703" s="43"/>
    </row>
    <row r="704" spans="1:28" s="6" customFormat="1" x14ac:dyDescent="0.25">
      <c r="A704" s="5" t="s">
        <v>19</v>
      </c>
      <c r="B704" s="18" t="s">
        <v>746</v>
      </c>
      <c r="C704" s="19">
        <v>286865002964</v>
      </c>
      <c r="D704" s="18" t="s">
        <v>785</v>
      </c>
      <c r="E704" s="19">
        <v>286757000326</v>
      </c>
      <c r="F704" s="18" t="s">
        <v>788</v>
      </c>
      <c r="G704" s="35" t="s">
        <v>23</v>
      </c>
      <c r="H704" s="35">
        <f>VLOOKUP(E704,[1]Hoja1!$D:$F,3,FALSE)</f>
        <v>5</v>
      </c>
      <c r="I704" s="35">
        <f>VLOOKUP(E704,[1]Hoja2!$D:$F,3,FALSE)</f>
        <v>5</v>
      </c>
      <c r="J704" s="35">
        <v>5</v>
      </c>
      <c r="K704" s="21">
        <v>0</v>
      </c>
      <c r="L704" s="35">
        <v>0</v>
      </c>
      <c r="M704" s="35">
        <v>0</v>
      </c>
      <c r="N704" s="21">
        <v>0</v>
      </c>
      <c r="O704" s="21">
        <f t="shared" si="33"/>
        <v>5</v>
      </c>
      <c r="P704" s="21">
        <f>VLOOKUP(E704,'[2]xxxx edad'!C:D,2,FALSE)</f>
        <v>2</v>
      </c>
      <c r="Q704" s="21">
        <f>VLOOKUP(E704,'[2]xxxx edad'!C:E,3,FALSE)</f>
        <v>3</v>
      </c>
      <c r="R704" s="21">
        <f>VLOOKUP(E704,'[2]xxxx edad'!C:F,4,FALSE)</f>
        <v>0</v>
      </c>
      <c r="S704" s="35">
        <f t="shared" si="35"/>
        <v>5</v>
      </c>
      <c r="T704" s="35">
        <v>0</v>
      </c>
      <c r="U704" s="35">
        <v>0</v>
      </c>
      <c r="V704" s="36">
        <v>0</v>
      </c>
      <c r="W704" s="37">
        <v>1</v>
      </c>
      <c r="X704" s="43" t="s">
        <v>1009</v>
      </c>
      <c r="Y704" s="43"/>
      <c r="Z704" s="43"/>
      <c r="AA704" s="43"/>
      <c r="AB704" s="43"/>
    </row>
    <row r="705" spans="1:28" s="6" customFormat="1" x14ac:dyDescent="0.25">
      <c r="A705" s="5" t="s">
        <v>19</v>
      </c>
      <c r="B705" s="18" t="s">
        <v>746</v>
      </c>
      <c r="C705" s="19">
        <v>286865002964</v>
      </c>
      <c r="D705" s="18" t="s">
        <v>785</v>
      </c>
      <c r="E705" s="19">
        <v>286757000360</v>
      </c>
      <c r="F705" s="18" t="s">
        <v>789</v>
      </c>
      <c r="G705" s="35" t="s">
        <v>23</v>
      </c>
      <c r="H705" s="35">
        <f>VLOOKUP(E705,[1]Hoja1!$D:$F,3,FALSE)</f>
        <v>11</v>
      </c>
      <c r="I705" s="35">
        <f>VLOOKUP(E705,[1]Hoja2!$D:$F,3,FALSE)</f>
        <v>11</v>
      </c>
      <c r="J705" s="35">
        <v>11</v>
      </c>
      <c r="K705" s="21">
        <v>0</v>
      </c>
      <c r="L705" s="35">
        <v>0</v>
      </c>
      <c r="M705" s="35">
        <f>VLOOKUP(E705,[2]DISCAPACIDAD!E:F,2,FALSE)</f>
        <v>1</v>
      </c>
      <c r="N705" s="21">
        <v>0</v>
      </c>
      <c r="O705" s="21">
        <f t="shared" si="33"/>
        <v>10</v>
      </c>
      <c r="P705" s="21">
        <f>VLOOKUP(E705,'[2]xxxx edad'!C:D,2,FALSE)</f>
        <v>8</v>
      </c>
      <c r="Q705" s="21">
        <f>VLOOKUP(E705,'[2]xxxx edad'!C:E,3,FALSE)</f>
        <v>2</v>
      </c>
      <c r="R705" s="21">
        <v>1</v>
      </c>
      <c r="S705" s="35">
        <f t="shared" si="35"/>
        <v>11</v>
      </c>
      <c r="T705" s="35">
        <v>0</v>
      </c>
      <c r="U705" s="35">
        <v>0</v>
      </c>
      <c r="V705" s="36">
        <v>0</v>
      </c>
      <c r="W705" s="37">
        <v>1</v>
      </c>
      <c r="X705" s="43"/>
      <c r="Y705" s="43" t="s">
        <v>1009</v>
      </c>
      <c r="Z705" s="43"/>
      <c r="AA705" s="43"/>
      <c r="AB705" s="43"/>
    </row>
    <row r="706" spans="1:28" s="6" customFormat="1" x14ac:dyDescent="0.25">
      <c r="A706" s="5" t="s">
        <v>19</v>
      </c>
      <c r="B706" s="18" t="s">
        <v>746</v>
      </c>
      <c r="C706" s="19">
        <v>286865002964</v>
      </c>
      <c r="D706" s="18" t="s">
        <v>785</v>
      </c>
      <c r="E706" s="19">
        <v>286757003946</v>
      </c>
      <c r="F706" s="18" t="s">
        <v>643</v>
      </c>
      <c r="G706" s="35" t="s">
        <v>23</v>
      </c>
      <c r="H706" s="35">
        <f>VLOOKUP(E706,[1]Hoja1!$D:$F,3,FALSE)</f>
        <v>12</v>
      </c>
      <c r="I706" s="35">
        <f>VLOOKUP(E706,[1]Hoja2!$D:$F,3,FALSE)</f>
        <v>12</v>
      </c>
      <c r="J706" s="35">
        <v>12</v>
      </c>
      <c r="K706" s="21">
        <v>0</v>
      </c>
      <c r="L706" s="35">
        <v>0</v>
      </c>
      <c r="M706" s="35">
        <f>VLOOKUP(E706,[2]DISCAPACIDAD!E:F,2,FALSE)</f>
        <v>1</v>
      </c>
      <c r="N706" s="21">
        <v>0</v>
      </c>
      <c r="O706" s="21">
        <f t="shared" si="33"/>
        <v>11</v>
      </c>
      <c r="P706" s="21">
        <f>VLOOKUP(E706,'[2]xxxx edad'!C:D,2,FALSE)</f>
        <v>7</v>
      </c>
      <c r="Q706" s="21">
        <f>VLOOKUP(E706,'[2]xxxx edad'!C:E,3,FALSE)</f>
        <v>3</v>
      </c>
      <c r="R706" s="21">
        <v>2</v>
      </c>
      <c r="S706" s="35">
        <f t="shared" si="35"/>
        <v>12</v>
      </c>
      <c r="T706" s="35">
        <v>0</v>
      </c>
      <c r="U706" s="35">
        <v>0</v>
      </c>
      <c r="V706" s="36">
        <v>0</v>
      </c>
      <c r="W706" s="37">
        <v>1</v>
      </c>
      <c r="X706" s="43"/>
      <c r="Y706" s="43" t="s">
        <v>1009</v>
      </c>
      <c r="Z706" s="43"/>
      <c r="AA706" s="43"/>
      <c r="AB706" s="43"/>
    </row>
    <row r="707" spans="1:28" s="6" customFormat="1" x14ac:dyDescent="0.25">
      <c r="A707" s="5" t="s">
        <v>19</v>
      </c>
      <c r="B707" s="18" t="s">
        <v>746</v>
      </c>
      <c r="C707" s="19">
        <v>286865002964</v>
      </c>
      <c r="D707" s="18" t="s">
        <v>785</v>
      </c>
      <c r="E707" s="19">
        <v>286865002964</v>
      </c>
      <c r="F707" s="18" t="s">
        <v>790</v>
      </c>
      <c r="G707" s="35" t="s">
        <v>23</v>
      </c>
      <c r="H707" s="35">
        <f>VLOOKUP(E707,[1]Hoja1!$D:$F,3,FALSE)</f>
        <v>155</v>
      </c>
      <c r="I707" s="35">
        <f>VLOOKUP(E707,[1]Hoja2!$D:$F,3,FALSE)</f>
        <v>155</v>
      </c>
      <c r="J707" s="35">
        <v>153</v>
      </c>
      <c r="K707" s="21">
        <f>VLOOKUP(E707,[2]VICTIMAS!E:F,2,FALSE)</f>
        <v>27</v>
      </c>
      <c r="L707" s="35">
        <f>VLOOKUP(E707,[2]INDIGENAS!E:F,2,FALSE)</f>
        <v>2</v>
      </c>
      <c r="M707" s="35">
        <f>VLOOKUP(E707,[2]DISCAPACIDAD!E:F,2,FALSE)</f>
        <v>6</v>
      </c>
      <c r="N707" s="21">
        <v>0</v>
      </c>
      <c r="O707" s="21">
        <f t="shared" ref="O707:O770" si="36">J707-(K707+L707+M707+N707)</f>
        <v>118</v>
      </c>
      <c r="P707" s="21">
        <f>VLOOKUP(E707,'[2]xxxx edad'!C:D,2,FALSE)</f>
        <v>32</v>
      </c>
      <c r="Q707" s="21">
        <f>VLOOKUP(E707,'[2]xxxx edad'!C:E,3,FALSE)</f>
        <v>55</v>
      </c>
      <c r="R707" s="21">
        <v>66</v>
      </c>
      <c r="S707" s="35">
        <v>153</v>
      </c>
      <c r="T707" s="35">
        <v>0</v>
      </c>
      <c r="U707" s="35">
        <v>0</v>
      </c>
      <c r="V707" s="36">
        <v>0</v>
      </c>
      <c r="W707" s="37">
        <v>2</v>
      </c>
      <c r="X707" s="43"/>
      <c r="Y707" s="43"/>
      <c r="Z707" s="43"/>
      <c r="AA707" s="43" t="s">
        <v>1009</v>
      </c>
      <c r="AB707" s="43"/>
    </row>
    <row r="708" spans="1:28" s="6" customFormat="1" x14ac:dyDescent="0.25">
      <c r="A708" s="5" t="s">
        <v>19</v>
      </c>
      <c r="B708" s="18" t="s">
        <v>746</v>
      </c>
      <c r="C708" s="19">
        <v>286865003138</v>
      </c>
      <c r="D708" s="18" t="s">
        <v>791</v>
      </c>
      <c r="E708" s="19">
        <v>286757000149</v>
      </c>
      <c r="F708" s="18" t="s">
        <v>792</v>
      </c>
      <c r="G708" s="35" t="s">
        <v>23</v>
      </c>
      <c r="H708" s="35">
        <f>VLOOKUP(E708,[1]Hoja1!$D:$F,3,FALSE)</f>
        <v>10</v>
      </c>
      <c r="I708" s="35">
        <v>0</v>
      </c>
      <c r="J708" s="35">
        <v>10</v>
      </c>
      <c r="K708" s="21">
        <v>0</v>
      </c>
      <c r="L708" s="35">
        <v>0</v>
      </c>
      <c r="M708" s="35">
        <v>0</v>
      </c>
      <c r="N708" s="21">
        <v>0</v>
      </c>
      <c r="O708" s="21">
        <f t="shared" si="36"/>
        <v>10</v>
      </c>
      <c r="P708" s="21">
        <v>0</v>
      </c>
      <c r="Q708" s="21">
        <v>10</v>
      </c>
      <c r="R708" s="21">
        <v>0</v>
      </c>
      <c r="S708" s="35">
        <f>I708</f>
        <v>0</v>
      </c>
      <c r="T708" s="35">
        <v>0</v>
      </c>
      <c r="U708" s="35">
        <v>10</v>
      </c>
      <c r="V708" s="36">
        <v>0</v>
      </c>
      <c r="W708" s="37">
        <v>1</v>
      </c>
      <c r="X708" s="43" t="s">
        <v>1009</v>
      </c>
      <c r="Y708" s="43"/>
      <c r="Z708" s="43"/>
      <c r="AA708" s="43"/>
      <c r="AB708" s="43"/>
    </row>
    <row r="709" spans="1:28" s="6" customFormat="1" x14ac:dyDescent="0.25">
      <c r="A709" s="5" t="s">
        <v>19</v>
      </c>
      <c r="B709" s="18" t="s">
        <v>746</v>
      </c>
      <c r="C709" s="19">
        <v>286865003138</v>
      </c>
      <c r="D709" s="18" t="s">
        <v>791</v>
      </c>
      <c r="E709" s="19">
        <v>286757000343</v>
      </c>
      <c r="F709" s="18" t="s">
        <v>793</v>
      </c>
      <c r="G709" s="35" t="s">
        <v>23</v>
      </c>
      <c r="H709" s="35">
        <f>VLOOKUP(E709,[1]Hoja1!$D:$F,3,FALSE)</f>
        <v>12</v>
      </c>
      <c r="I709" s="35">
        <v>0</v>
      </c>
      <c r="J709" s="35">
        <v>12</v>
      </c>
      <c r="K709" s="21">
        <v>0</v>
      </c>
      <c r="L709" s="35">
        <v>0</v>
      </c>
      <c r="M709" s="35">
        <v>0</v>
      </c>
      <c r="N709" s="21">
        <v>0</v>
      </c>
      <c r="O709" s="21">
        <f t="shared" si="36"/>
        <v>12</v>
      </c>
      <c r="P709" s="21">
        <v>0</v>
      </c>
      <c r="Q709" s="21">
        <v>12</v>
      </c>
      <c r="R709" s="21">
        <v>0</v>
      </c>
      <c r="S709" s="35">
        <f>I709</f>
        <v>0</v>
      </c>
      <c r="T709" s="35">
        <v>0</v>
      </c>
      <c r="U709" s="35">
        <v>12</v>
      </c>
      <c r="V709" s="36">
        <v>0</v>
      </c>
      <c r="W709" s="37">
        <v>1</v>
      </c>
      <c r="X709" s="43"/>
      <c r="Y709" s="43" t="s">
        <v>1009</v>
      </c>
      <c r="Z709" s="43"/>
      <c r="AA709" s="43"/>
      <c r="AB709" s="43"/>
    </row>
    <row r="710" spans="1:28" s="6" customFormat="1" x14ac:dyDescent="0.25">
      <c r="A710" s="5" t="s">
        <v>19</v>
      </c>
      <c r="B710" s="18" t="s">
        <v>746</v>
      </c>
      <c r="C710" s="19">
        <v>286865003138</v>
      </c>
      <c r="D710" s="18" t="s">
        <v>791</v>
      </c>
      <c r="E710" s="19">
        <v>286865003065</v>
      </c>
      <c r="F710" s="18" t="s">
        <v>135</v>
      </c>
      <c r="G710" s="35" t="s">
        <v>23</v>
      </c>
      <c r="H710" s="35">
        <f>VLOOKUP(E710,[1]Hoja1!$D:$F,3,FALSE)</f>
        <v>3</v>
      </c>
      <c r="I710" s="35">
        <v>0</v>
      </c>
      <c r="J710" s="35">
        <v>3</v>
      </c>
      <c r="K710" s="21">
        <v>0</v>
      </c>
      <c r="L710" s="35">
        <v>0</v>
      </c>
      <c r="M710" s="35">
        <v>0</v>
      </c>
      <c r="N710" s="21">
        <v>0</v>
      </c>
      <c r="O710" s="21">
        <f t="shared" si="36"/>
        <v>3</v>
      </c>
      <c r="P710" s="21">
        <v>0</v>
      </c>
      <c r="Q710" s="21">
        <v>3</v>
      </c>
      <c r="R710" s="21">
        <v>0</v>
      </c>
      <c r="S710" s="35">
        <f>I710</f>
        <v>0</v>
      </c>
      <c r="T710" s="35">
        <v>0</v>
      </c>
      <c r="U710" s="35">
        <v>3</v>
      </c>
      <c r="V710" s="36">
        <v>0</v>
      </c>
      <c r="W710" s="37">
        <v>1</v>
      </c>
      <c r="X710" s="43" t="s">
        <v>1009</v>
      </c>
      <c r="Y710" s="43"/>
      <c r="Z710" s="43"/>
      <c r="AA710" s="43"/>
      <c r="AB710" s="43"/>
    </row>
    <row r="711" spans="1:28" s="6" customFormat="1" x14ac:dyDescent="0.25">
      <c r="A711" s="5" t="s">
        <v>19</v>
      </c>
      <c r="B711" s="18" t="s">
        <v>746</v>
      </c>
      <c r="C711" s="19">
        <v>286865003138</v>
      </c>
      <c r="D711" s="18" t="s">
        <v>791</v>
      </c>
      <c r="E711" s="19">
        <v>286865003138</v>
      </c>
      <c r="F711" s="18" t="s">
        <v>794</v>
      </c>
      <c r="G711" s="35" t="s">
        <v>23</v>
      </c>
      <c r="H711" s="35">
        <f>VLOOKUP(E711,[1]Hoja1!$D:$F,3,FALSE)</f>
        <v>223</v>
      </c>
      <c r="I711" s="35">
        <f>VLOOKUP(E711,[1]Hoja2!$D:$F,3,FALSE)</f>
        <v>223</v>
      </c>
      <c r="J711" s="35">
        <v>211</v>
      </c>
      <c r="K711" s="21">
        <v>0</v>
      </c>
      <c r="L711" s="35">
        <v>0</v>
      </c>
      <c r="M711" s="35">
        <v>0</v>
      </c>
      <c r="N711" s="21">
        <v>0</v>
      </c>
      <c r="O711" s="21">
        <f t="shared" si="36"/>
        <v>211</v>
      </c>
      <c r="P711" s="21">
        <v>60</v>
      </c>
      <c r="Q711" s="21">
        <v>70</v>
      </c>
      <c r="R711" s="21">
        <v>81</v>
      </c>
      <c r="S711" s="35">
        <v>211</v>
      </c>
      <c r="T711" s="35">
        <v>0</v>
      </c>
      <c r="U711" s="35">
        <v>0</v>
      </c>
      <c r="V711" s="36">
        <v>0</v>
      </c>
      <c r="W711" s="37">
        <v>3</v>
      </c>
      <c r="X711" s="43"/>
      <c r="Y711" s="43"/>
      <c r="Z711" s="43"/>
      <c r="AA711" s="43" t="s">
        <v>1009</v>
      </c>
      <c r="AB711" s="43"/>
    </row>
    <row r="712" spans="1:28" s="6" customFormat="1" x14ac:dyDescent="0.25">
      <c r="A712" s="5" t="s">
        <v>19</v>
      </c>
      <c r="B712" s="18" t="s">
        <v>746</v>
      </c>
      <c r="C712" s="19">
        <v>286865003138</v>
      </c>
      <c r="D712" s="18" t="s">
        <v>791</v>
      </c>
      <c r="E712" s="19">
        <v>286865003596</v>
      </c>
      <c r="F712" s="18" t="s">
        <v>795</v>
      </c>
      <c r="G712" s="35" t="s">
        <v>23</v>
      </c>
      <c r="H712" s="35">
        <f>VLOOKUP(E712,[1]Hoja1!$D:$F,3,FALSE)</f>
        <v>19</v>
      </c>
      <c r="I712" s="35">
        <v>0</v>
      </c>
      <c r="J712" s="35">
        <v>11</v>
      </c>
      <c r="K712" s="21">
        <v>0</v>
      </c>
      <c r="L712" s="35">
        <v>0</v>
      </c>
      <c r="M712" s="35">
        <v>0</v>
      </c>
      <c r="N712" s="21">
        <v>0</v>
      </c>
      <c r="O712" s="21">
        <f t="shared" si="36"/>
        <v>11</v>
      </c>
      <c r="P712" s="21">
        <v>0</v>
      </c>
      <c r="Q712" s="21">
        <v>11</v>
      </c>
      <c r="R712" s="21">
        <v>0</v>
      </c>
      <c r="S712" s="35">
        <f t="shared" ref="S712:S722" si="37">I712</f>
        <v>0</v>
      </c>
      <c r="T712" s="35">
        <v>0</v>
      </c>
      <c r="U712" s="35">
        <v>11</v>
      </c>
      <c r="V712" s="36">
        <v>0</v>
      </c>
      <c r="W712" s="37">
        <v>1</v>
      </c>
      <c r="X712" s="43"/>
      <c r="Y712" s="43" t="s">
        <v>1009</v>
      </c>
      <c r="Z712" s="43"/>
      <c r="AA712" s="43"/>
      <c r="AB712" s="43"/>
    </row>
    <row r="713" spans="1:28" s="6" customFormat="1" x14ac:dyDescent="0.25">
      <c r="A713" s="5" t="s">
        <v>19</v>
      </c>
      <c r="B713" s="18" t="s">
        <v>746</v>
      </c>
      <c r="C713" s="19">
        <v>286865003138</v>
      </c>
      <c r="D713" s="18" t="s">
        <v>791</v>
      </c>
      <c r="E713" s="19">
        <v>286865003693</v>
      </c>
      <c r="F713" s="18" t="s">
        <v>203</v>
      </c>
      <c r="G713" s="35" t="s">
        <v>23</v>
      </c>
      <c r="H713" s="35">
        <f>VLOOKUP(E713,[1]Hoja1!$D:$F,3,FALSE)</f>
        <v>14</v>
      </c>
      <c r="I713" s="35">
        <v>0</v>
      </c>
      <c r="J713" s="35">
        <v>13</v>
      </c>
      <c r="K713" s="21">
        <v>0</v>
      </c>
      <c r="L713" s="35">
        <v>0</v>
      </c>
      <c r="M713" s="35">
        <v>0</v>
      </c>
      <c r="N713" s="21">
        <v>0</v>
      </c>
      <c r="O713" s="21">
        <f t="shared" si="36"/>
        <v>13</v>
      </c>
      <c r="P713" s="21">
        <v>0</v>
      </c>
      <c r="Q713" s="21">
        <v>13</v>
      </c>
      <c r="R713" s="21">
        <v>0</v>
      </c>
      <c r="S713" s="35">
        <f t="shared" si="37"/>
        <v>0</v>
      </c>
      <c r="T713" s="35">
        <v>0</v>
      </c>
      <c r="U713" s="35">
        <v>13</v>
      </c>
      <c r="V713" s="36">
        <v>0</v>
      </c>
      <c r="W713" s="37">
        <v>1</v>
      </c>
      <c r="X713" s="43"/>
      <c r="Y713" s="43" t="s">
        <v>1009</v>
      </c>
      <c r="Z713" s="43"/>
      <c r="AA713" s="43"/>
      <c r="AB713" s="43"/>
    </row>
    <row r="714" spans="1:28" s="6" customFormat="1" x14ac:dyDescent="0.25">
      <c r="A714" s="5" t="s">
        <v>19</v>
      </c>
      <c r="B714" s="18" t="s">
        <v>746</v>
      </c>
      <c r="C714" s="19">
        <v>286865003138</v>
      </c>
      <c r="D714" s="18" t="s">
        <v>791</v>
      </c>
      <c r="E714" s="19">
        <v>486757000041</v>
      </c>
      <c r="F714" s="18" t="s">
        <v>24</v>
      </c>
      <c r="G714" s="35" t="s">
        <v>23</v>
      </c>
      <c r="H714" s="35">
        <f>VLOOKUP(E714,[1]Hoja1!$D:$F,3,FALSE)</f>
        <v>15</v>
      </c>
      <c r="I714" s="35">
        <v>0</v>
      </c>
      <c r="J714" s="35">
        <v>9</v>
      </c>
      <c r="K714" s="21">
        <v>0</v>
      </c>
      <c r="L714" s="35">
        <v>0</v>
      </c>
      <c r="M714" s="35">
        <v>0</v>
      </c>
      <c r="N714" s="21">
        <v>0</v>
      </c>
      <c r="O714" s="21">
        <f t="shared" si="36"/>
        <v>9</v>
      </c>
      <c r="P714" s="21">
        <v>3</v>
      </c>
      <c r="Q714" s="21">
        <v>6</v>
      </c>
      <c r="R714" s="21">
        <v>0</v>
      </c>
      <c r="S714" s="35">
        <f t="shared" si="37"/>
        <v>0</v>
      </c>
      <c r="T714" s="35">
        <v>0</v>
      </c>
      <c r="U714" s="35">
        <v>9</v>
      </c>
      <c r="V714" s="36">
        <v>0</v>
      </c>
      <c r="W714" s="37">
        <v>1</v>
      </c>
      <c r="X714" s="43" t="s">
        <v>1009</v>
      </c>
      <c r="Y714" s="43"/>
      <c r="Z714" s="43"/>
      <c r="AA714" s="43"/>
      <c r="AB714" s="43"/>
    </row>
    <row r="715" spans="1:28" s="6" customFormat="1" x14ac:dyDescent="0.25">
      <c r="A715" s="5" t="s">
        <v>19</v>
      </c>
      <c r="B715" s="18" t="s">
        <v>746</v>
      </c>
      <c r="C715" s="19">
        <v>286865003600</v>
      </c>
      <c r="D715" s="18" t="s">
        <v>796</v>
      </c>
      <c r="E715" s="19">
        <v>286757000106</v>
      </c>
      <c r="F715" s="18" t="s">
        <v>797</v>
      </c>
      <c r="G715" s="35" t="s">
        <v>23</v>
      </c>
      <c r="H715" s="35">
        <f>VLOOKUP(E715,[1]Hoja1!$D:$F,3,FALSE)</f>
        <v>19</v>
      </c>
      <c r="I715" s="35">
        <v>0</v>
      </c>
      <c r="J715" s="35">
        <v>15</v>
      </c>
      <c r="K715" s="21">
        <v>0</v>
      </c>
      <c r="L715" s="35">
        <f>VLOOKUP(E715,[2]INDIGENAS!E:F,2,FALSE)</f>
        <v>1</v>
      </c>
      <c r="M715" s="35">
        <v>0</v>
      </c>
      <c r="N715" s="21">
        <v>0</v>
      </c>
      <c r="O715" s="21">
        <f t="shared" si="36"/>
        <v>14</v>
      </c>
      <c r="P715" s="21">
        <v>6</v>
      </c>
      <c r="Q715" s="21">
        <f>VLOOKUP(E715,'[2]xxxx edad'!C:E,3,FALSE)</f>
        <v>9</v>
      </c>
      <c r="R715" s="21">
        <f>VLOOKUP(E715,'[2]xxxx edad'!C:F,4,FALSE)</f>
        <v>0</v>
      </c>
      <c r="S715" s="35">
        <f t="shared" si="37"/>
        <v>0</v>
      </c>
      <c r="T715" s="35">
        <v>0</v>
      </c>
      <c r="U715" s="35">
        <v>15</v>
      </c>
      <c r="V715" s="36">
        <v>0</v>
      </c>
      <c r="W715" s="37">
        <v>1</v>
      </c>
      <c r="X715" s="43"/>
      <c r="Y715" s="43" t="s">
        <v>1009</v>
      </c>
      <c r="Z715" s="43"/>
      <c r="AA715" s="43"/>
      <c r="AB715" s="43"/>
    </row>
    <row r="716" spans="1:28" s="6" customFormat="1" x14ac:dyDescent="0.25">
      <c r="A716" s="5" t="s">
        <v>19</v>
      </c>
      <c r="B716" s="18" t="s">
        <v>746</v>
      </c>
      <c r="C716" s="19">
        <v>286865003600</v>
      </c>
      <c r="D716" s="18" t="s">
        <v>796</v>
      </c>
      <c r="E716" s="19">
        <v>286757000173</v>
      </c>
      <c r="F716" s="18" t="s">
        <v>798</v>
      </c>
      <c r="G716" s="35" t="s">
        <v>23</v>
      </c>
      <c r="H716" s="35">
        <f>VLOOKUP(E716,[1]Hoja1!$D:$F,3,FALSE)</f>
        <v>24</v>
      </c>
      <c r="I716" s="35">
        <v>0</v>
      </c>
      <c r="J716" s="35">
        <v>21</v>
      </c>
      <c r="K716" s="21">
        <f>VLOOKUP(E716,[2]VICTIMAS!E:F,2,FALSE)</f>
        <v>4</v>
      </c>
      <c r="L716" s="35">
        <v>0</v>
      </c>
      <c r="M716" s="35">
        <v>0</v>
      </c>
      <c r="N716" s="21">
        <v>0</v>
      </c>
      <c r="O716" s="21">
        <f t="shared" si="36"/>
        <v>17</v>
      </c>
      <c r="P716" s="21">
        <v>14</v>
      </c>
      <c r="Q716" s="21">
        <f>VLOOKUP(E716,'[2]xxxx edad'!C:E,3,FALSE)</f>
        <v>6</v>
      </c>
      <c r="R716" s="21">
        <f>VLOOKUP(E716,'[2]xxxx edad'!C:F,4,FALSE)</f>
        <v>1</v>
      </c>
      <c r="S716" s="35">
        <f t="shared" si="37"/>
        <v>0</v>
      </c>
      <c r="T716" s="35">
        <v>0</v>
      </c>
      <c r="U716" s="35">
        <v>21</v>
      </c>
      <c r="V716" s="36">
        <v>0</v>
      </c>
      <c r="W716" s="37">
        <v>1</v>
      </c>
      <c r="X716" s="43"/>
      <c r="Y716" s="43" t="s">
        <v>1009</v>
      </c>
      <c r="Z716" s="43"/>
      <c r="AA716" s="43"/>
      <c r="AB716" s="43"/>
    </row>
    <row r="717" spans="1:28" s="6" customFormat="1" x14ac:dyDescent="0.25">
      <c r="A717" s="5" t="s">
        <v>19</v>
      </c>
      <c r="B717" s="18" t="s">
        <v>746</v>
      </c>
      <c r="C717" s="19">
        <v>286865003600</v>
      </c>
      <c r="D717" s="18" t="s">
        <v>796</v>
      </c>
      <c r="E717" s="19">
        <v>286865003235</v>
      </c>
      <c r="F717" s="18" t="s">
        <v>799</v>
      </c>
      <c r="G717" s="35" t="s">
        <v>23</v>
      </c>
      <c r="H717" s="35">
        <f>VLOOKUP(E717,[1]Hoja1!$D:$F,3,FALSE)</f>
        <v>7</v>
      </c>
      <c r="I717" s="35">
        <v>0</v>
      </c>
      <c r="J717" s="35">
        <v>7</v>
      </c>
      <c r="K717" s="21">
        <f>VLOOKUP(E717,[2]VICTIMAS!E:F,2,FALSE)</f>
        <v>1</v>
      </c>
      <c r="L717" s="35">
        <v>0</v>
      </c>
      <c r="M717" s="35">
        <v>0</v>
      </c>
      <c r="N717" s="21">
        <v>0</v>
      </c>
      <c r="O717" s="21">
        <f t="shared" si="36"/>
        <v>6</v>
      </c>
      <c r="P717" s="21">
        <f>VLOOKUP(E717,'[2]xxxx edad'!C:D,2,FALSE)</f>
        <v>4</v>
      </c>
      <c r="Q717" s="21">
        <f>VLOOKUP(E717,'[2]xxxx edad'!C:E,3,FALSE)</f>
        <v>3</v>
      </c>
      <c r="R717" s="21">
        <f>VLOOKUP(E717,'[2]xxxx edad'!C:F,4,FALSE)</f>
        <v>0</v>
      </c>
      <c r="S717" s="35">
        <f t="shared" si="37"/>
        <v>0</v>
      </c>
      <c r="T717" s="35">
        <v>0</v>
      </c>
      <c r="U717" s="35">
        <v>7</v>
      </c>
      <c r="V717" s="36">
        <v>0</v>
      </c>
      <c r="W717" s="37">
        <v>1</v>
      </c>
      <c r="X717" s="43" t="s">
        <v>1009</v>
      </c>
      <c r="Y717" s="43"/>
      <c r="Z717" s="43"/>
      <c r="AA717" s="43"/>
      <c r="AB717" s="43"/>
    </row>
    <row r="718" spans="1:28" s="6" customFormat="1" x14ac:dyDescent="0.25">
      <c r="A718" s="5" t="s">
        <v>19</v>
      </c>
      <c r="B718" s="18" t="s">
        <v>746</v>
      </c>
      <c r="C718" s="19">
        <v>286865003600</v>
      </c>
      <c r="D718" s="18" t="s">
        <v>796</v>
      </c>
      <c r="E718" s="19">
        <v>286865003600</v>
      </c>
      <c r="F718" s="18" t="s">
        <v>796</v>
      </c>
      <c r="G718" s="35" t="s">
        <v>23</v>
      </c>
      <c r="H718" s="35">
        <f>VLOOKUP(E718,[1]Hoja1!$D:$F,3,FALSE)</f>
        <v>215</v>
      </c>
      <c r="I718" s="35">
        <v>0</v>
      </c>
      <c r="J718" s="35">
        <v>213</v>
      </c>
      <c r="K718" s="21">
        <f>VLOOKUP(E718,[2]VICTIMAS!E:F,2,FALSE)</f>
        <v>35</v>
      </c>
      <c r="L718" s="35">
        <f>VLOOKUP(E718,[2]INDIGENAS!E:F,2,FALSE)</f>
        <v>11</v>
      </c>
      <c r="M718" s="35">
        <f>VLOOKUP(E718,[2]DISCAPACIDAD!E:F,2,FALSE)</f>
        <v>1</v>
      </c>
      <c r="N718" s="21">
        <f>VLOOKUP(E718,[2]AFROS!E:F,2,FALSE)</f>
        <v>1</v>
      </c>
      <c r="O718" s="21">
        <f t="shared" si="36"/>
        <v>165</v>
      </c>
      <c r="P718" s="21">
        <f>VLOOKUP(E718,'[2]xxxx edad'!C:D,2,FALSE)</f>
        <v>43</v>
      </c>
      <c r="Q718" s="21">
        <f>VLOOKUP(E718,'[2]xxxx edad'!C:E,3,FALSE)</f>
        <v>101</v>
      </c>
      <c r="R718" s="21">
        <v>69</v>
      </c>
      <c r="S718" s="35">
        <f t="shared" si="37"/>
        <v>0</v>
      </c>
      <c r="T718" s="35">
        <v>0</v>
      </c>
      <c r="U718" s="35">
        <v>213</v>
      </c>
      <c r="V718" s="36">
        <v>0</v>
      </c>
      <c r="W718" s="37">
        <v>3</v>
      </c>
      <c r="X718" s="43"/>
      <c r="Y718" s="43"/>
      <c r="Z718" s="43"/>
      <c r="AA718" s="43" t="s">
        <v>1009</v>
      </c>
      <c r="AB718" s="43"/>
    </row>
    <row r="719" spans="1:28" s="6" customFormat="1" x14ac:dyDescent="0.25">
      <c r="A719" s="5" t="s">
        <v>19</v>
      </c>
      <c r="B719" s="18" t="s">
        <v>746</v>
      </c>
      <c r="C719" s="19">
        <v>286865003600</v>
      </c>
      <c r="D719" s="18" t="s">
        <v>796</v>
      </c>
      <c r="E719" s="19">
        <v>286865003766</v>
      </c>
      <c r="F719" s="18" t="s">
        <v>306</v>
      </c>
      <c r="G719" s="35" t="s">
        <v>23</v>
      </c>
      <c r="H719" s="35">
        <f>VLOOKUP(E719,[1]Hoja1!$D:$F,3,FALSE)</f>
        <v>10</v>
      </c>
      <c r="I719" s="35">
        <v>0</v>
      </c>
      <c r="J719" s="35">
        <v>9</v>
      </c>
      <c r="K719" s="21">
        <f>VLOOKUP(E719,[2]VICTIMAS!E:F,2,FALSE)</f>
        <v>2</v>
      </c>
      <c r="L719" s="35">
        <v>0</v>
      </c>
      <c r="M719" s="35">
        <f>VLOOKUP(E719,[2]DISCAPACIDAD!E:F,2,FALSE)</f>
        <v>1</v>
      </c>
      <c r="N719" s="21">
        <v>0</v>
      </c>
      <c r="O719" s="21">
        <f t="shared" si="36"/>
        <v>6</v>
      </c>
      <c r="P719" s="21">
        <f>VLOOKUP(E719,'[2]xxxx edad'!C:D,2,FALSE)</f>
        <v>3</v>
      </c>
      <c r="Q719" s="21">
        <v>5</v>
      </c>
      <c r="R719" s="21">
        <f>VLOOKUP(E719,'[2]xxxx edad'!C:F,4,FALSE)</f>
        <v>1</v>
      </c>
      <c r="S719" s="35">
        <f t="shared" si="37"/>
        <v>0</v>
      </c>
      <c r="T719" s="35">
        <v>0</v>
      </c>
      <c r="U719" s="35">
        <v>9</v>
      </c>
      <c r="V719" s="36">
        <v>0</v>
      </c>
      <c r="W719" s="37">
        <v>1</v>
      </c>
      <c r="X719" s="43" t="s">
        <v>1009</v>
      </c>
      <c r="Y719" s="43"/>
      <c r="Z719" s="43"/>
      <c r="AA719" s="43"/>
      <c r="AB719" s="43"/>
    </row>
    <row r="720" spans="1:28" s="6" customFormat="1" x14ac:dyDescent="0.25">
      <c r="A720" s="5" t="s">
        <v>19</v>
      </c>
      <c r="B720" s="18" t="s">
        <v>746</v>
      </c>
      <c r="C720" s="19">
        <v>286865003677</v>
      </c>
      <c r="D720" s="18" t="s">
        <v>800</v>
      </c>
      <c r="E720" s="19">
        <v>186757000195</v>
      </c>
      <c r="F720" s="18" t="s">
        <v>801</v>
      </c>
      <c r="G720" s="35" t="s">
        <v>27</v>
      </c>
      <c r="H720" s="35">
        <f>VLOOKUP(E720,[1]Hoja1!$D:$F,3,FALSE)</f>
        <v>128</v>
      </c>
      <c r="I720" s="35">
        <v>0</v>
      </c>
      <c r="J720" s="35">
        <v>122</v>
      </c>
      <c r="K720" s="21">
        <f>VLOOKUP(E720,[2]VICTIMAS!E:F,2,FALSE)</f>
        <v>55</v>
      </c>
      <c r="L720" s="35">
        <f>VLOOKUP(E720,[2]INDIGENAS!E:F,2,FALSE)</f>
        <v>6</v>
      </c>
      <c r="M720" s="35">
        <f>VLOOKUP(E720,[2]DISCAPACIDAD!E:F,2,FALSE)</f>
        <v>4</v>
      </c>
      <c r="N720" s="21">
        <v>0</v>
      </c>
      <c r="O720" s="21">
        <f t="shared" si="36"/>
        <v>57</v>
      </c>
      <c r="P720" s="21">
        <f>VLOOKUP(E720,'[2]xxxx edad'!C:D,2,FALSE)</f>
        <v>1</v>
      </c>
      <c r="Q720" s="21">
        <f>VLOOKUP(E720,'[2]xxxx edad'!C:E,3,FALSE)</f>
        <v>112</v>
      </c>
      <c r="R720" s="21">
        <v>9</v>
      </c>
      <c r="S720" s="35">
        <f t="shared" si="37"/>
        <v>0</v>
      </c>
      <c r="T720" s="35">
        <v>0</v>
      </c>
      <c r="U720" s="35">
        <v>0</v>
      </c>
      <c r="V720" s="36">
        <v>122</v>
      </c>
      <c r="W720" s="37">
        <v>2</v>
      </c>
      <c r="X720" s="43"/>
      <c r="Y720" s="43"/>
      <c r="Z720" s="43"/>
      <c r="AA720" s="43" t="s">
        <v>1009</v>
      </c>
      <c r="AB720" s="43"/>
    </row>
    <row r="721" spans="1:28" s="6" customFormat="1" x14ac:dyDescent="0.25">
      <c r="A721" s="5" t="s">
        <v>19</v>
      </c>
      <c r="B721" s="18" t="s">
        <v>746</v>
      </c>
      <c r="C721" s="19">
        <v>286865003677</v>
      </c>
      <c r="D721" s="18" t="s">
        <v>800</v>
      </c>
      <c r="E721" s="19">
        <v>286865000767</v>
      </c>
      <c r="F721" s="18" t="s">
        <v>802</v>
      </c>
      <c r="G721" s="35" t="s">
        <v>27</v>
      </c>
      <c r="H721" s="35">
        <f>VLOOKUP(E721,[1]Hoja1!$D:$F,3,FALSE)</f>
        <v>257</v>
      </c>
      <c r="I721" s="35">
        <v>0</v>
      </c>
      <c r="J721" s="35">
        <v>176</v>
      </c>
      <c r="K721" s="21">
        <f>VLOOKUP(E721,[2]VICTIMAS!E:F,2,FALSE)</f>
        <v>65</v>
      </c>
      <c r="L721" s="35">
        <f>VLOOKUP(E721,[2]INDIGENAS!E:F,2,FALSE)</f>
        <v>3</v>
      </c>
      <c r="M721" s="35">
        <f>VLOOKUP(E721,[2]DISCAPACIDAD!E:F,2,FALSE)</f>
        <v>1</v>
      </c>
      <c r="N721" s="21">
        <v>0</v>
      </c>
      <c r="O721" s="21">
        <f t="shared" si="36"/>
        <v>107</v>
      </c>
      <c r="P721" s="21">
        <f>VLOOKUP(E721,'[2]xxxx edad'!C:D,2,FALSE)</f>
        <v>122</v>
      </c>
      <c r="Q721" s="21">
        <f>VLOOKUP(E721,'[2]xxxx edad'!C:E,3,FALSE)</f>
        <v>12</v>
      </c>
      <c r="R721" s="21">
        <v>42</v>
      </c>
      <c r="S721" s="35">
        <f t="shared" si="37"/>
        <v>0</v>
      </c>
      <c r="T721" s="35">
        <v>0</v>
      </c>
      <c r="U721" s="35">
        <v>0</v>
      </c>
      <c r="V721" s="36">
        <v>176</v>
      </c>
      <c r="W721" s="37">
        <v>3</v>
      </c>
      <c r="X721" s="43"/>
      <c r="Y721" s="43"/>
      <c r="Z721" s="43"/>
      <c r="AA721" s="43" t="s">
        <v>1009</v>
      </c>
      <c r="AB721" s="43"/>
    </row>
    <row r="722" spans="1:28" s="6" customFormat="1" x14ac:dyDescent="0.25">
      <c r="A722" s="5" t="s">
        <v>19</v>
      </c>
      <c r="B722" s="18" t="s">
        <v>746</v>
      </c>
      <c r="C722" s="19">
        <v>286865003677</v>
      </c>
      <c r="D722" s="18" t="s">
        <v>800</v>
      </c>
      <c r="E722" s="19">
        <v>286865003677</v>
      </c>
      <c r="F722" s="18" t="s">
        <v>803</v>
      </c>
      <c r="G722" s="35" t="s">
        <v>27</v>
      </c>
      <c r="H722" s="35">
        <f>VLOOKUP(E722,[1]Hoja1!$D:$F,3,FALSE)</f>
        <v>533</v>
      </c>
      <c r="I722" s="35">
        <f>VLOOKUP(E722,[1]Hoja2!$D:$F,3,FALSE)</f>
        <v>160</v>
      </c>
      <c r="J722" s="35">
        <v>500</v>
      </c>
      <c r="K722" s="21">
        <f>VLOOKUP(E722,[2]VICTIMAS!E:F,2,FALSE)</f>
        <v>186</v>
      </c>
      <c r="L722" s="35">
        <f>VLOOKUP(E722,[2]INDIGENAS!E:F,2,FALSE)</f>
        <v>28</v>
      </c>
      <c r="M722" s="35">
        <f>VLOOKUP(E722,[2]DISCAPACIDAD!E:F,2,FALSE)</f>
        <v>8</v>
      </c>
      <c r="N722" s="21">
        <f>VLOOKUP(E722,[2]AFROS!E:F,2,FALSE)</f>
        <v>3</v>
      </c>
      <c r="O722" s="21">
        <f t="shared" si="36"/>
        <v>275</v>
      </c>
      <c r="P722" s="21">
        <v>0</v>
      </c>
      <c r="Q722" s="21">
        <v>223</v>
      </c>
      <c r="R722" s="21">
        <f>VLOOKUP(E722,'[2]xxxx edad'!C:F,4,FALSE)</f>
        <v>277</v>
      </c>
      <c r="S722" s="35">
        <f t="shared" si="37"/>
        <v>160</v>
      </c>
      <c r="T722" s="35">
        <v>0</v>
      </c>
      <c r="U722" s="35">
        <v>0</v>
      </c>
      <c r="V722" s="36">
        <v>340</v>
      </c>
      <c r="W722" s="37">
        <v>4</v>
      </c>
      <c r="X722" s="43"/>
      <c r="Y722" s="43"/>
      <c r="Z722" s="43"/>
      <c r="AA722" s="43"/>
      <c r="AB722" s="43" t="s">
        <v>1009</v>
      </c>
    </row>
    <row r="723" spans="1:28" s="6" customFormat="1" x14ac:dyDescent="0.25">
      <c r="A723" s="5" t="s">
        <v>19</v>
      </c>
      <c r="B723" s="18" t="s">
        <v>746</v>
      </c>
      <c r="C723" s="19">
        <v>286865001933</v>
      </c>
      <c r="D723" s="18" t="s">
        <v>804</v>
      </c>
      <c r="E723" s="19">
        <v>286865003278</v>
      </c>
      <c r="F723" s="18" t="s">
        <v>494</v>
      </c>
      <c r="G723" s="35" t="s">
        <v>23</v>
      </c>
      <c r="H723" s="35">
        <f>VLOOKUP(E723,[1]Hoja1!$D:$F,3,FALSE)</f>
        <v>19</v>
      </c>
      <c r="I723" s="35">
        <v>0</v>
      </c>
      <c r="J723" s="35">
        <v>19</v>
      </c>
      <c r="K723" s="21">
        <f>VLOOKUP(E723,[2]VICTIMAS!E:F,2,FALSE)</f>
        <v>5</v>
      </c>
      <c r="L723" s="35">
        <f>VLOOKUP(E723,[2]INDIGENAS!E:F,2,FALSE)</f>
        <v>5</v>
      </c>
      <c r="M723" s="35">
        <v>0</v>
      </c>
      <c r="N723" s="21">
        <v>0</v>
      </c>
      <c r="O723" s="21">
        <f t="shared" si="36"/>
        <v>9</v>
      </c>
      <c r="P723" s="21">
        <f>VLOOKUP(E723,'[2]xxxx edad'!C:D,2,FALSE)</f>
        <v>9</v>
      </c>
      <c r="Q723" s="21">
        <f>VLOOKUP(E723,'[2]xxxx edad'!C:E,3,FALSE)</f>
        <v>9</v>
      </c>
      <c r="R723" s="21">
        <f>VLOOKUP(E723,'[2]xxxx edad'!C:F,4,FALSE)</f>
        <v>1</v>
      </c>
      <c r="S723" s="35">
        <v>0</v>
      </c>
      <c r="T723" s="35">
        <v>19</v>
      </c>
      <c r="U723" s="35">
        <v>0</v>
      </c>
      <c r="V723" s="36">
        <v>0</v>
      </c>
      <c r="W723" s="37">
        <v>1</v>
      </c>
      <c r="X723" s="43"/>
      <c r="Y723" s="43" t="s">
        <v>1009</v>
      </c>
      <c r="Z723" s="43"/>
      <c r="AA723" s="43"/>
      <c r="AB723" s="43"/>
    </row>
    <row r="724" spans="1:28" s="6" customFormat="1" x14ac:dyDescent="0.25">
      <c r="A724" s="5" t="s">
        <v>19</v>
      </c>
      <c r="B724" s="18" t="s">
        <v>746</v>
      </c>
      <c r="C724" s="19">
        <v>286865001933</v>
      </c>
      <c r="D724" s="18" t="s">
        <v>804</v>
      </c>
      <c r="E724" s="19">
        <v>286865001933</v>
      </c>
      <c r="F724" s="18" t="s">
        <v>804</v>
      </c>
      <c r="G724" s="35" t="s">
        <v>23</v>
      </c>
      <c r="H724" s="35">
        <f>VLOOKUP(E724,[1]Hoja1!$D:$F,3,FALSE)</f>
        <v>95</v>
      </c>
      <c r="I724" s="35">
        <v>0</v>
      </c>
      <c r="J724" s="35">
        <v>95</v>
      </c>
      <c r="K724" s="21">
        <f>VLOOKUP(E724,[2]VICTIMAS!E:F,2,FALSE)</f>
        <v>12</v>
      </c>
      <c r="L724" s="35">
        <f>VLOOKUP(E724,[2]INDIGENAS!E:F,2,FALSE)</f>
        <v>57</v>
      </c>
      <c r="M724" s="35">
        <f>VLOOKUP(E724,[2]DISCAPACIDAD!E:F,2,FALSE)</f>
        <v>3</v>
      </c>
      <c r="N724" s="21">
        <v>0</v>
      </c>
      <c r="O724" s="21">
        <f t="shared" si="36"/>
        <v>23</v>
      </c>
      <c r="P724" s="21">
        <f>VLOOKUP(E724,'[2]xxxx edad'!C:D,2,FALSE)</f>
        <v>22</v>
      </c>
      <c r="Q724" s="21">
        <f>VLOOKUP(E724,'[2]xxxx edad'!C:E,3,FALSE)</f>
        <v>28</v>
      </c>
      <c r="R724" s="21">
        <f>VLOOKUP(E724,'[2]xxxx edad'!C:F,4,FALSE)</f>
        <v>45</v>
      </c>
      <c r="S724" s="35">
        <v>0</v>
      </c>
      <c r="T724" s="35">
        <v>95</v>
      </c>
      <c r="U724" s="35">
        <v>0</v>
      </c>
      <c r="V724" s="36">
        <v>0</v>
      </c>
      <c r="W724" s="37">
        <v>2</v>
      </c>
      <c r="X724" s="43"/>
      <c r="Y724" s="43"/>
      <c r="Z724" s="43" t="s">
        <v>1009</v>
      </c>
      <c r="AA724" s="43"/>
      <c r="AB724" s="43"/>
    </row>
    <row r="725" spans="1:28" s="6" customFormat="1" x14ac:dyDescent="0.25">
      <c r="A725" s="5" t="s">
        <v>19</v>
      </c>
      <c r="B725" s="18" t="s">
        <v>746</v>
      </c>
      <c r="C725" s="19">
        <v>286865001933</v>
      </c>
      <c r="D725" s="18" t="s">
        <v>804</v>
      </c>
      <c r="E725" s="19">
        <v>186757004191</v>
      </c>
      <c r="F725" s="18" t="s">
        <v>805</v>
      </c>
      <c r="G725" s="35" t="s">
        <v>27</v>
      </c>
      <c r="H725" s="35">
        <f>VLOOKUP(E725,[1]Hoja1!$D:$F,3,FALSE)</f>
        <v>116</v>
      </c>
      <c r="I725" s="35">
        <v>0</v>
      </c>
      <c r="J725" s="35">
        <v>96</v>
      </c>
      <c r="K725" s="21">
        <f>VLOOKUP(E725,[2]VICTIMAS!E:F,2,FALSE)</f>
        <v>38</v>
      </c>
      <c r="L725" s="35">
        <f>VLOOKUP(E725,[2]INDIGENAS!E:F,2,FALSE)</f>
        <v>15</v>
      </c>
      <c r="M725" s="35">
        <f>VLOOKUP(E725,[2]DISCAPACIDAD!E:F,2,FALSE)</f>
        <v>2</v>
      </c>
      <c r="N725" s="21">
        <v>0</v>
      </c>
      <c r="O725" s="21">
        <f t="shared" si="36"/>
        <v>41</v>
      </c>
      <c r="P725" s="21">
        <v>62</v>
      </c>
      <c r="Q725" s="21">
        <f>VLOOKUP(E725,'[2]xxxx edad'!C:E,3,FALSE)</f>
        <v>34</v>
      </c>
      <c r="R725" s="21">
        <f>VLOOKUP(E725,'[2]xxxx edad'!C:F,4,FALSE)</f>
        <v>0</v>
      </c>
      <c r="S725" s="35">
        <v>0</v>
      </c>
      <c r="T725" s="35">
        <v>96</v>
      </c>
      <c r="U725" s="35">
        <v>0</v>
      </c>
      <c r="V725" s="36">
        <v>0</v>
      </c>
      <c r="W725" s="37">
        <v>2</v>
      </c>
      <c r="X725" s="43"/>
      <c r="Y725" s="43"/>
      <c r="Z725" s="43" t="s">
        <v>1009</v>
      </c>
      <c r="AA725" s="43"/>
      <c r="AB725" s="43"/>
    </row>
    <row r="726" spans="1:28" s="6" customFormat="1" x14ac:dyDescent="0.25">
      <c r="A726" s="5" t="s">
        <v>19</v>
      </c>
      <c r="B726" s="18" t="s">
        <v>806</v>
      </c>
      <c r="C726" s="19">
        <v>186760000104</v>
      </c>
      <c r="D726" s="18" t="s">
        <v>807</v>
      </c>
      <c r="E726" s="19">
        <v>186760000104</v>
      </c>
      <c r="F726" s="18" t="s">
        <v>808</v>
      </c>
      <c r="G726" s="35" t="s">
        <v>27</v>
      </c>
      <c r="H726" s="35">
        <f>VLOOKUP(E726,[1]Hoja1!$D:$F,3,FALSE)</f>
        <v>751</v>
      </c>
      <c r="I726" s="35">
        <f>VLOOKUP(E726,[1]Hoja2!$D:$F,3,FALSE)</f>
        <v>111</v>
      </c>
      <c r="J726" s="35">
        <v>660</v>
      </c>
      <c r="K726" s="21">
        <f>VLOOKUP(E726,[2]VICTIMAS!E:F,2,FALSE)</f>
        <v>192</v>
      </c>
      <c r="L726" s="35">
        <f>VLOOKUP(E726,[2]INDIGENAS!E:F,2,FALSE)</f>
        <v>250</v>
      </c>
      <c r="M726" s="35">
        <f>VLOOKUP(E726,[2]DISCAPACIDAD!E:F,2,FALSE)</f>
        <v>10</v>
      </c>
      <c r="N726" s="21">
        <f>VLOOKUP(E726,[2]AFROS!E:F,2,FALSE)</f>
        <v>4</v>
      </c>
      <c r="O726" s="21">
        <f t="shared" si="36"/>
        <v>204</v>
      </c>
      <c r="P726" s="21">
        <f>VLOOKUP(E726,'[2]xxxx edad'!C:D,2,FALSE)</f>
        <v>203</v>
      </c>
      <c r="Q726" s="21">
        <f>VLOOKUP(E726,'[2]xxxx edad'!C:E,3,FALSE)</f>
        <v>259</v>
      </c>
      <c r="R726" s="21">
        <v>198</v>
      </c>
      <c r="S726" s="35">
        <f t="shared" ref="S726:S752" si="38">I726</f>
        <v>111</v>
      </c>
      <c r="T726" s="35">
        <v>0</v>
      </c>
      <c r="U726" s="35">
        <v>0</v>
      </c>
      <c r="V726" s="36">
        <v>549</v>
      </c>
      <c r="W726" s="37">
        <v>5</v>
      </c>
      <c r="X726" s="43"/>
      <c r="Y726" s="43"/>
      <c r="Z726" s="43"/>
      <c r="AA726" s="43"/>
      <c r="AB726" s="43" t="s">
        <v>1009</v>
      </c>
    </row>
    <row r="727" spans="1:28" s="6" customFormat="1" x14ac:dyDescent="0.25">
      <c r="A727" s="5" t="s">
        <v>19</v>
      </c>
      <c r="B727" s="18" t="s">
        <v>806</v>
      </c>
      <c r="C727" s="19">
        <v>186760000104</v>
      </c>
      <c r="D727" s="18" t="s">
        <v>807</v>
      </c>
      <c r="E727" s="19">
        <v>286760000052</v>
      </c>
      <c r="F727" s="18" t="s">
        <v>809</v>
      </c>
      <c r="G727" s="35" t="s">
        <v>23</v>
      </c>
      <c r="H727" s="35">
        <f>VLOOKUP(E727,[1]Hoja1!$D:$F,3,FALSE)</f>
        <v>5</v>
      </c>
      <c r="I727" s="35">
        <v>0</v>
      </c>
      <c r="J727" s="35">
        <v>5</v>
      </c>
      <c r="K727" s="21">
        <f>VLOOKUP(E727,[2]VICTIMAS!E:F,2,FALSE)</f>
        <v>1</v>
      </c>
      <c r="L727" s="35">
        <f>VLOOKUP(E727,[2]INDIGENAS!E:F,2,FALSE)</f>
        <v>1</v>
      </c>
      <c r="M727" s="35">
        <f>VLOOKUP(E727,[2]DISCAPACIDAD!E:F,2,FALSE)</f>
        <v>1</v>
      </c>
      <c r="N727" s="21">
        <v>0</v>
      </c>
      <c r="O727" s="21">
        <f t="shared" si="36"/>
        <v>2</v>
      </c>
      <c r="P727" s="21">
        <f>VLOOKUP(E727,'[2]xxxx edad'!C:D,2,FALSE)</f>
        <v>0</v>
      </c>
      <c r="Q727" s="21">
        <f>VLOOKUP(E727,'[2]xxxx edad'!C:E,3,FALSE)</f>
        <v>5</v>
      </c>
      <c r="R727" s="21">
        <f>VLOOKUP(E727,'[2]xxxx edad'!C:F,4,FALSE)</f>
        <v>0</v>
      </c>
      <c r="S727" s="35">
        <f t="shared" si="38"/>
        <v>0</v>
      </c>
      <c r="T727" s="35">
        <v>0</v>
      </c>
      <c r="U727" s="35">
        <v>5</v>
      </c>
      <c r="V727" s="36">
        <v>0</v>
      </c>
      <c r="W727" s="37">
        <v>1</v>
      </c>
      <c r="X727" s="43" t="s">
        <v>1009</v>
      </c>
      <c r="Y727" s="43"/>
      <c r="Z727" s="43"/>
      <c r="AA727" s="43"/>
      <c r="AB727" s="43"/>
    </row>
    <row r="728" spans="1:28" s="6" customFormat="1" x14ac:dyDescent="0.25">
      <c r="A728" s="5" t="s">
        <v>19</v>
      </c>
      <c r="B728" s="18" t="s">
        <v>806</v>
      </c>
      <c r="C728" s="19">
        <v>186760000104</v>
      </c>
      <c r="D728" s="18" t="s">
        <v>807</v>
      </c>
      <c r="E728" s="19">
        <v>286760000133</v>
      </c>
      <c r="F728" s="18" t="s">
        <v>810</v>
      </c>
      <c r="G728" s="35" t="s">
        <v>23</v>
      </c>
      <c r="H728" s="35">
        <f>VLOOKUP(E728,[1]Hoja1!$D:$F,3,FALSE)</f>
        <v>13</v>
      </c>
      <c r="I728" s="35">
        <v>0</v>
      </c>
      <c r="J728" s="35">
        <v>13</v>
      </c>
      <c r="K728" s="21">
        <v>0</v>
      </c>
      <c r="L728" s="35">
        <f>VLOOKUP(E728,[2]INDIGENAS!E:F,2,FALSE)</f>
        <v>9</v>
      </c>
      <c r="M728" s="35">
        <f>VLOOKUP(E728,[2]DISCAPACIDAD!E:F,2,FALSE)</f>
        <v>2</v>
      </c>
      <c r="N728" s="21">
        <v>0</v>
      </c>
      <c r="O728" s="21">
        <f t="shared" si="36"/>
        <v>2</v>
      </c>
      <c r="P728" s="21">
        <f>VLOOKUP(E728,'[2]xxxx edad'!C:D,2,FALSE)</f>
        <v>5</v>
      </c>
      <c r="Q728" s="21">
        <f>VLOOKUP(E728,'[2]xxxx edad'!C:E,3,FALSE)</f>
        <v>8</v>
      </c>
      <c r="R728" s="21">
        <f>VLOOKUP(E728,'[2]xxxx edad'!C:F,4,FALSE)</f>
        <v>0</v>
      </c>
      <c r="S728" s="35">
        <f t="shared" si="38"/>
        <v>0</v>
      </c>
      <c r="T728" s="35">
        <v>0</v>
      </c>
      <c r="U728" s="35">
        <v>13</v>
      </c>
      <c r="V728" s="36">
        <v>0</v>
      </c>
      <c r="W728" s="37">
        <v>1</v>
      </c>
      <c r="X728" s="43"/>
      <c r="Y728" s="43" t="s">
        <v>1009</v>
      </c>
      <c r="Z728" s="43"/>
      <c r="AA728" s="43"/>
      <c r="AB728" s="43"/>
    </row>
    <row r="729" spans="1:28" s="6" customFormat="1" x14ac:dyDescent="0.25">
      <c r="A729" s="5" t="s">
        <v>19</v>
      </c>
      <c r="B729" s="18" t="s">
        <v>806</v>
      </c>
      <c r="C729" s="19">
        <v>486760000043</v>
      </c>
      <c r="D729" s="18" t="s">
        <v>811</v>
      </c>
      <c r="E729" s="19">
        <v>286760000290</v>
      </c>
      <c r="F729" s="18" t="s">
        <v>812</v>
      </c>
      <c r="G729" s="35" t="s">
        <v>23</v>
      </c>
      <c r="H729" s="35">
        <f>VLOOKUP(E729,[1]Hoja1!$D:$F,3,FALSE)</f>
        <v>12</v>
      </c>
      <c r="I729" s="35">
        <v>0</v>
      </c>
      <c r="J729" s="35">
        <v>12</v>
      </c>
      <c r="K729" s="21">
        <f>VLOOKUP(E729,[2]VICTIMAS!E:F,2,FALSE)</f>
        <v>1</v>
      </c>
      <c r="L729" s="35">
        <f>VLOOKUP(E729,[2]INDIGENAS!E:F,2,FALSE)</f>
        <v>10</v>
      </c>
      <c r="M729" s="35">
        <v>0</v>
      </c>
      <c r="N729" s="21">
        <v>0</v>
      </c>
      <c r="O729" s="21">
        <f t="shared" si="36"/>
        <v>1</v>
      </c>
      <c r="P729" s="21">
        <f>VLOOKUP(E729,'[2]xxxx edad'!C:D,2,FALSE)</f>
        <v>8</v>
      </c>
      <c r="Q729" s="21">
        <f>VLOOKUP(E729,'[2]xxxx edad'!C:E,3,FALSE)</f>
        <v>4</v>
      </c>
      <c r="R729" s="21">
        <f>VLOOKUP(E729,'[2]xxxx edad'!C:F,4,FALSE)</f>
        <v>0</v>
      </c>
      <c r="S729" s="35">
        <f t="shared" si="38"/>
        <v>0</v>
      </c>
      <c r="T729" s="35">
        <v>12</v>
      </c>
      <c r="U729" s="35">
        <v>0</v>
      </c>
      <c r="V729" s="36">
        <v>0</v>
      </c>
      <c r="W729" s="37">
        <v>1</v>
      </c>
      <c r="X729" s="43"/>
      <c r="Y729" s="43" t="s">
        <v>1009</v>
      </c>
      <c r="Z729" s="43"/>
      <c r="AA729" s="43"/>
      <c r="AB729" s="43"/>
    </row>
    <row r="730" spans="1:28" s="6" customFormat="1" x14ac:dyDescent="0.25">
      <c r="A730" s="5" t="s">
        <v>19</v>
      </c>
      <c r="B730" s="18" t="s">
        <v>806</v>
      </c>
      <c r="C730" s="19">
        <v>486760000043</v>
      </c>
      <c r="D730" s="18" t="s">
        <v>811</v>
      </c>
      <c r="E730" s="19">
        <v>286760000303</v>
      </c>
      <c r="F730" s="18" t="s">
        <v>813</v>
      </c>
      <c r="G730" s="35" t="s">
        <v>23</v>
      </c>
      <c r="H730" s="35">
        <f>VLOOKUP(E730,[1]Hoja1!$D:$F,3,FALSE)</f>
        <v>37</v>
      </c>
      <c r="I730" s="35">
        <v>0</v>
      </c>
      <c r="J730" s="35">
        <v>37</v>
      </c>
      <c r="K730" s="21">
        <v>0</v>
      </c>
      <c r="L730" s="35">
        <f>VLOOKUP(E730,[2]INDIGENAS!E:F,2,FALSE)</f>
        <v>35</v>
      </c>
      <c r="M730" s="35">
        <f>VLOOKUP(E730,[2]DISCAPACIDAD!E:F,2,FALSE)</f>
        <v>1</v>
      </c>
      <c r="N730" s="21">
        <v>0</v>
      </c>
      <c r="O730" s="21">
        <f t="shared" si="36"/>
        <v>1</v>
      </c>
      <c r="P730" s="21">
        <f>VLOOKUP(E730,'[2]xxxx edad'!C:D,2,FALSE)</f>
        <v>19</v>
      </c>
      <c r="Q730" s="21">
        <f>VLOOKUP(E730,'[2]xxxx edad'!C:E,3,FALSE)</f>
        <v>18</v>
      </c>
      <c r="R730" s="21">
        <f>VLOOKUP(E730,'[2]xxxx edad'!C:F,4,FALSE)</f>
        <v>0</v>
      </c>
      <c r="S730" s="35">
        <f t="shared" si="38"/>
        <v>0</v>
      </c>
      <c r="T730" s="35">
        <v>37</v>
      </c>
      <c r="U730" s="35">
        <v>0</v>
      </c>
      <c r="V730" s="36">
        <v>0</v>
      </c>
      <c r="W730" s="37">
        <v>1</v>
      </c>
      <c r="X730" s="43"/>
      <c r="Y730" s="43" t="s">
        <v>1009</v>
      </c>
      <c r="Z730" s="43"/>
      <c r="AA730" s="43"/>
      <c r="AB730" s="43"/>
    </row>
    <row r="731" spans="1:28" s="6" customFormat="1" x14ac:dyDescent="0.25">
      <c r="A731" s="5" t="s">
        <v>19</v>
      </c>
      <c r="B731" s="18" t="s">
        <v>806</v>
      </c>
      <c r="C731" s="19">
        <v>486760000043</v>
      </c>
      <c r="D731" s="18" t="s">
        <v>811</v>
      </c>
      <c r="E731" s="19">
        <v>486760000043</v>
      </c>
      <c r="F731" s="18" t="s">
        <v>814</v>
      </c>
      <c r="G731" s="35" t="s">
        <v>23</v>
      </c>
      <c r="H731" s="35">
        <f>VLOOKUP(E731,[1]Hoja1!$D:$F,3,FALSE)</f>
        <v>272</v>
      </c>
      <c r="I731" s="35">
        <f>VLOOKUP(E731,[1]Hoja2!$D:$F,3,FALSE)</f>
        <v>259</v>
      </c>
      <c r="J731" s="35">
        <v>272</v>
      </c>
      <c r="K731" s="21">
        <f>VLOOKUP(E731,[2]VICTIMAS!E:F,2,FALSE)</f>
        <v>20</v>
      </c>
      <c r="L731" s="35">
        <f>VLOOKUP(E731,[2]INDIGENAS!E:F,2,FALSE)</f>
        <v>206</v>
      </c>
      <c r="M731" s="35">
        <f>VLOOKUP(E731,[2]DISCAPACIDAD!E:F,2,FALSE)</f>
        <v>2</v>
      </c>
      <c r="N731" s="21">
        <f>VLOOKUP(E731,[2]AFROS!E:F,2,FALSE)</f>
        <v>1</v>
      </c>
      <c r="O731" s="21">
        <f t="shared" si="36"/>
        <v>43</v>
      </c>
      <c r="P731" s="21">
        <f>VLOOKUP(E731,'[2]xxxx edad'!C:D,2,FALSE)</f>
        <v>66</v>
      </c>
      <c r="Q731" s="21">
        <f>VLOOKUP(E731,'[2]xxxx edad'!C:E,3,FALSE)</f>
        <v>97</v>
      </c>
      <c r="R731" s="21">
        <v>109</v>
      </c>
      <c r="S731" s="35">
        <f t="shared" si="38"/>
        <v>259</v>
      </c>
      <c r="T731" s="35">
        <v>0</v>
      </c>
      <c r="U731" s="35">
        <v>13</v>
      </c>
      <c r="V731" s="36">
        <v>0</v>
      </c>
      <c r="W731" s="37">
        <v>3</v>
      </c>
      <c r="X731" s="43"/>
      <c r="Y731" s="43"/>
      <c r="Z731" s="43"/>
      <c r="AA731" s="43" t="s">
        <v>1009</v>
      </c>
      <c r="AB731" s="43"/>
    </row>
    <row r="732" spans="1:28" s="6" customFormat="1" x14ac:dyDescent="0.25">
      <c r="A732" s="5" t="s">
        <v>19</v>
      </c>
      <c r="B732" s="18" t="s">
        <v>815</v>
      </c>
      <c r="C732" s="19">
        <v>286749000598</v>
      </c>
      <c r="D732" s="18" t="s">
        <v>816</v>
      </c>
      <c r="E732" s="19">
        <v>286749000024</v>
      </c>
      <c r="F732" s="18" t="s">
        <v>817</v>
      </c>
      <c r="G732" s="35" t="s">
        <v>23</v>
      </c>
      <c r="H732" s="35">
        <f>VLOOKUP(E732,[1]Hoja1!$D:$F,3,FALSE)</f>
        <v>81</v>
      </c>
      <c r="I732" s="35">
        <v>0</v>
      </c>
      <c r="J732" s="35">
        <v>81</v>
      </c>
      <c r="K732" s="21">
        <f>VLOOKUP(E732,[2]VICTIMAS!E:F,2,FALSE)</f>
        <v>20</v>
      </c>
      <c r="L732" s="35">
        <f>VLOOKUP(E732,[2]INDIGENAS!E:F,2,FALSE)</f>
        <v>51</v>
      </c>
      <c r="M732" s="35">
        <v>0</v>
      </c>
      <c r="N732" s="21">
        <v>0</v>
      </c>
      <c r="O732" s="21">
        <f t="shared" si="36"/>
        <v>10</v>
      </c>
      <c r="P732" s="21">
        <f>VLOOKUP(E732,'[2]xxxx edad'!C:D,2,FALSE)</f>
        <v>48</v>
      </c>
      <c r="Q732" s="21">
        <f>VLOOKUP(E732,'[2]xxxx edad'!C:E,3,FALSE)</f>
        <v>32</v>
      </c>
      <c r="R732" s="21">
        <v>1</v>
      </c>
      <c r="S732" s="35">
        <f t="shared" si="38"/>
        <v>0</v>
      </c>
      <c r="T732" s="35">
        <v>81</v>
      </c>
      <c r="U732" s="35">
        <v>0</v>
      </c>
      <c r="V732" s="36">
        <v>0</v>
      </c>
      <c r="W732" s="37">
        <v>1</v>
      </c>
      <c r="X732" s="43"/>
      <c r="Y732" s="43"/>
      <c r="Z732" s="43" t="s">
        <v>1009</v>
      </c>
      <c r="AA732" s="43"/>
      <c r="AB732" s="43"/>
    </row>
    <row r="733" spans="1:28" s="6" customFormat="1" x14ac:dyDescent="0.25">
      <c r="A733" s="5" t="s">
        <v>19</v>
      </c>
      <c r="B733" s="18" t="s">
        <v>815</v>
      </c>
      <c r="C733" s="19">
        <v>286749000598</v>
      </c>
      <c r="D733" s="18" t="s">
        <v>816</v>
      </c>
      <c r="E733" s="19">
        <v>286749000547</v>
      </c>
      <c r="F733" s="18" t="s">
        <v>818</v>
      </c>
      <c r="G733" s="35" t="s">
        <v>23</v>
      </c>
      <c r="H733" s="35">
        <f>VLOOKUP(E733,[1]Hoja1!$D:$F,3,FALSE)</f>
        <v>8</v>
      </c>
      <c r="I733" s="35">
        <v>0</v>
      </c>
      <c r="J733" s="35">
        <v>8</v>
      </c>
      <c r="K733" s="21">
        <f>VLOOKUP(E733,[2]VICTIMAS!E:F,2,FALSE)</f>
        <v>1</v>
      </c>
      <c r="L733" s="35">
        <f>VLOOKUP(E733,[2]INDIGENAS!E:F,2,FALSE)</f>
        <v>6</v>
      </c>
      <c r="M733" s="35">
        <f>VLOOKUP(E733,[2]DISCAPACIDAD!E:F,2,FALSE)</f>
        <v>1</v>
      </c>
      <c r="N733" s="21">
        <v>0</v>
      </c>
      <c r="O733" s="21">
        <f t="shared" si="36"/>
        <v>0</v>
      </c>
      <c r="P733" s="21">
        <f>VLOOKUP(E733,'[2]xxxx edad'!C:D,2,FALSE)</f>
        <v>7</v>
      </c>
      <c r="Q733" s="21">
        <f>VLOOKUP(E733,'[2]xxxx edad'!C:E,3,FALSE)</f>
        <v>0</v>
      </c>
      <c r="R733" s="21">
        <f>VLOOKUP(E733,'[2]xxxx edad'!C:F,4,FALSE)</f>
        <v>1</v>
      </c>
      <c r="S733" s="35">
        <f t="shared" si="38"/>
        <v>0</v>
      </c>
      <c r="T733" s="35">
        <v>8</v>
      </c>
      <c r="U733" s="35">
        <v>0</v>
      </c>
      <c r="V733" s="36">
        <v>0</v>
      </c>
      <c r="W733" s="37">
        <v>1</v>
      </c>
      <c r="X733" s="43" t="s">
        <v>1009</v>
      </c>
      <c r="Y733" s="43"/>
      <c r="Z733" s="43"/>
      <c r="AA733" s="43"/>
      <c r="AB733" s="43"/>
    </row>
    <row r="734" spans="1:28" s="6" customFormat="1" x14ac:dyDescent="0.25">
      <c r="A734" s="5" t="s">
        <v>19</v>
      </c>
      <c r="B734" s="18" t="s">
        <v>815</v>
      </c>
      <c r="C734" s="19">
        <v>286749000598</v>
      </c>
      <c r="D734" s="18" t="s">
        <v>816</v>
      </c>
      <c r="E734" s="19">
        <v>286749000555</v>
      </c>
      <c r="F734" s="18" t="s">
        <v>819</v>
      </c>
      <c r="G734" s="35" t="s">
        <v>23</v>
      </c>
      <c r="H734" s="35">
        <f>VLOOKUP(E734,[1]Hoja1!$D:$F,3,FALSE)</f>
        <v>13</v>
      </c>
      <c r="I734" s="35">
        <v>0</v>
      </c>
      <c r="J734" s="35">
        <v>13</v>
      </c>
      <c r="K734" s="21">
        <f>VLOOKUP(E734,[2]VICTIMAS!E:F,2,FALSE)</f>
        <v>5</v>
      </c>
      <c r="L734" s="35">
        <f>VLOOKUP(E734,[2]INDIGENAS!E:F,2,FALSE)</f>
        <v>5</v>
      </c>
      <c r="M734" s="35">
        <v>0</v>
      </c>
      <c r="N734" s="21">
        <v>0</v>
      </c>
      <c r="O734" s="21">
        <f t="shared" si="36"/>
        <v>3</v>
      </c>
      <c r="P734" s="21">
        <f>VLOOKUP(E734,'[2]xxxx edad'!C:D,2,FALSE)</f>
        <v>7</v>
      </c>
      <c r="Q734" s="21">
        <f>VLOOKUP(E734,'[2]xxxx edad'!C:E,3,FALSE)</f>
        <v>4</v>
      </c>
      <c r="R734" s="21">
        <v>2</v>
      </c>
      <c r="S734" s="35">
        <f t="shared" si="38"/>
        <v>0</v>
      </c>
      <c r="T734" s="35">
        <v>13</v>
      </c>
      <c r="U734" s="35">
        <v>0</v>
      </c>
      <c r="V734" s="36">
        <v>0</v>
      </c>
      <c r="W734" s="37">
        <v>1</v>
      </c>
      <c r="X734" s="43"/>
      <c r="Y734" s="43" t="s">
        <v>1009</v>
      </c>
      <c r="Z734" s="43"/>
      <c r="AA734" s="43"/>
      <c r="AB734" s="43"/>
    </row>
    <row r="735" spans="1:28" s="6" customFormat="1" x14ac:dyDescent="0.25">
      <c r="A735" s="5" t="s">
        <v>19</v>
      </c>
      <c r="B735" s="18" t="s">
        <v>815</v>
      </c>
      <c r="C735" s="19">
        <v>286749000598</v>
      </c>
      <c r="D735" s="18" t="s">
        <v>816</v>
      </c>
      <c r="E735" s="19">
        <v>286749000598</v>
      </c>
      <c r="F735" s="18" t="s">
        <v>820</v>
      </c>
      <c r="G735" s="35" t="s">
        <v>23</v>
      </c>
      <c r="H735" s="35">
        <f>VLOOKUP(E735,[1]Hoja1!$D:$F,3,FALSE)</f>
        <v>182</v>
      </c>
      <c r="I735" s="35">
        <v>0</v>
      </c>
      <c r="J735" s="35">
        <v>182</v>
      </c>
      <c r="K735" s="21">
        <f>VLOOKUP(E735,[2]VICTIMAS!E:F,2,FALSE)</f>
        <v>23</v>
      </c>
      <c r="L735" s="35">
        <f>VLOOKUP(E735,[2]INDIGENAS!E:F,2,FALSE)</f>
        <v>138</v>
      </c>
      <c r="M735" s="35">
        <f>VLOOKUP(E735,[2]DISCAPACIDAD!E:F,2,FALSE)</f>
        <v>6</v>
      </c>
      <c r="N735" s="21">
        <v>0</v>
      </c>
      <c r="O735" s="21">
        <f t="shared" si="36"/>
        <v>15</v>
      </c>
      <c r="P735" s="21">
        <f>VLOOKUP(E735,'[2]xxxx edad'!C:D,2,FALSE)</f>
        <v>0</v>
      </c>
      <c r="Q735" s="21">
        <f>VLOOKUP(E735,'[2]xxxx edad'!C:E,3,FALSE)</f>
        <v>70</v>
      </c>
      <c r="R735" s="21">
        <v>112</v>
      </c>
      <c r="S735" s="35">
        <f t="shared" si="38"/>
        <v>0</v>
      </c>
      <c r="T735" s="35">
        <v>182</v>
      </c>
      <c r="U735" s="35">
        <v>0</v>
      </c>
      <c r="V735" s="36">
        <v>0</v>
      </c>
      <c r="W735" s="37">
        <v>3</v>
      </c>
      <c r="X735" s="43"/>
      <c r="Y735" s="43"/>
      <c r="Z735" s="43"/>
      <c r="AA735" s="43" t="s">
        <v>1009</v>
      </c>
      <c r="AB735" s="43"/>
    </row>
    <row r="736" spans="1:28" s="6" customFormat="1" x14ac:dyDescent="0.25">
      <c r="A736" s="5" t="s">
        <v>19</v>
      </c>
      <c r="B736" s="18" t="s">
        <v>815</v>
      </c>
      <c r="C736" s="19">
        <v>286749000598</v>
      </c>
      <c r="D736" s="18" t="s">
        <v>816</v>
      </c>
      <c r="E736" s="19">
        <v>286749000601</v>
      </c>
      <c r="F736" s="18" t="s">
        <v>821</v>
      </c>
      <c r="G736" s="35" t="s">
        <v>23</v>
      </c>
      <c r="H736" s="35">
        <f>VLOOKUP(E736,[1]Hoja1!$D:$F,3,FALSE)</f>
        <v>6</v>
      </c>
      <c r="I736" s="35">
        <v>0</v>
      </c>
      <c r="J736" s="35">
        <v>6</v>
      </c>
      <c r="K736" s="21">
        <f>VLOOKUP(E736,[2]VICTIMAS!E:F,2,FALSE)</f>
        <v>2</v>
      </c>
      <c r="L736" s="35">
        <f>VLOOKUP(E736,[2]INDIGENAS!E:F,2,FALSE)</f>
        <v>1</v>
      </c>
      <c r="M736" s="35">
        <v>0</v>
      </c>
      <c r="N736" s="21">
        <v>0</v>
      </c>
      <c r="O736" s="21">
        <f t="shared" si="36"/>
        <v>3</v>
      </c>
      <c r="P736" s="21">
        <f>VLOOKUP(E736,'[2]xxxx edad'!C:D,2,FALSE)</f>
        <v>2</v>
      </c>
      <c r="Q736" s="21">
        <f>VLOOKUP(E736,'[2]xxxx edad'!C:E,3,FALSE)</f>
        <v>2</v>
      </c>
      <c r="R736" s="21">
        <v>2</v>
      </c>
      <c r="S736" s="35">
        <f t="shared" si="38"/>
        <v>0</v>
      </c>
      <c r="T736" s="35">
        <v>6</v>
      </c>
      <c r="U736" s="35">
        <v>0</v>
      </c>
      <c r="V736" s="36">
        <v>0</v>
      </c>
      <c r="W736" s="37">
        <v>1</v>
      </c>
      <c r="X736" s="43" t="s">
        <v>1009</v>
      </c>
      <c r="Y736" s="43"/>
      <c r="Z736" s="43"/>
      <c r="AA736" s="43"/>
      <c r="AB736" s="43"/>
    </row>
    <row r="737" spans="1:28" s="6" customFormat="1" x14ac:dyDescent="0.25">
      <c r="A737" s="5" t="s">
        <v>19</v>
      </c>
      <c r="B737" s="18" t="s">
        <v>815</v>
      </c>
      <c r="C737" s="19">
        <v>286749000598</v>
      </c>
      <c r="D737" s="18" t="s">
        <v>816</v>
      </c>
      <c r="E737" s="19">
        <v>486749000031</v>
      </c>
      <c r="F737" s="18" t="s">
        <v>822</v>
      </c>
      <c r="G737" s="35" t="s">
        <v>23</v>
      </c>
      <c r="H737" s="35">
        <f>VLOOKUP(E737,[1]Hoja1!$D:$F,3,FALSE)</f>
        <v>14</v>
      </c>
      <c r="I737" s="35">
        <v>0</v>
      </c>
      <c r="J737" s="35">
        <v>14</v>
      </c>
      <c r="K737" s="21">
        <f>VLOOKUP(E737,[2]VICTIMAS!E:F,2,FALSE)</f>
        <v>3</v>
      </c>
      <c r="L737" s="35">
        <f>VLOOKUP(E737,[2]INDIGENAS!E:F,2,FALSE)</f>
        <v>7</v>
      </c>
      <c r="M737" s="35">
        <v>0</v>
      </c>
      <c r="N737" s="21">
        <v>0</v>
      </c>
      <c r="O737" s="21">
        <f t="shared" si="36"/>
        <v>4</v>
      </c>
      <c r="P737" s="21">
        <f>VLOOKUP(E737,'[2]xxxx edad'!C:D,2,FALSE)</f>
        <v>6</v>
      </c>
      <c r="Q737" s="21">
        <f>VLOOKUP(E737,'[2]xxxx edad'!C:E,3,FALSE)</f>
        <v>7</v>
      </c>
      <c r="R737" s="21">
        <v>1</v>
      </c>
      <c r="S737" s="35">
        <f t="shared" si="38"/>
        <v>0</v>
      </c>
      <c r="T737" s="35">
        <v>14</v>
      </c>
      <c r="U737" s="35">
        <v>0</v>
      </c>
      <c r="V737" s="36">
        <v>0</v>
      </c>
      <c r="W737" s="37">
        <v>1</v>
      </c>
      <c r="X737" s="43"/>
      <c r="Y737" s="43" t="s">
        <v>1009</v>
      </c>
      <c r="Z737" s="43"/>
      <c r="AA737" s="43"/>
      <c r="AB737" s="43"/>
    </row>
    <row r="738" spans="1:28" s="6" customFormat="1" x14ac:dyDescent="0.25">
      <c r="A738" s="5" t="s">
        <v>19</v>
      </c>
      <c r="B738" s="18" t="s">
        <v>815</v>
      </c>
      <c r="C738" s="19">
        <v>186749000577</v>
      </c>
      <c r="D738" s="18" t="s">
        <v>823</v>
      </c>
      <c r="E738" s="19">
        <v>186749000577</v>
      </c>
      <c r="F738" s="18" t="s">
        <v>824</v>
      </c>
      <c r="G738" s="35" t="s">
        <v>27</v>
      </c>
      <c r="H738" s="35">
        <f>VLOOKUP(E738,[1]Hoja1!$D:$F,3,FALSE)</f>
        <v>591</v>
      </c>
      <c r="I738" s="35">
        <f>VLOOKUP(E738,[1]Hoja2!$D:$F,3,FALSE)</f>
        <v>168</v>
      </c>
      <c r="J738" s="35">
        <v>551</v>
      </c>
      <c r="K738" s="21">
        <f>VLOOKUP(E738,[2]VICTIMAS!E:F,2,FALSE)</f>
        <v>174</v>
      </c>
      <c r="L738" s="35">
        <f>VLOOKUP(E738,[2]INDIGENAS!E:F,2,FALSE)</f>
        <v>152</v>
      </c>
      <c r="M738" s="35">
        <f>VLOOKUP(E738,[2]DISCAPACIDAD!E:F,2,FALSE)</f>
        <v>22</v>
      </c>
      <c r="N738" s="21">
        <f>VLOOKUP(E738,[2]AFROS!E:F,2,FALSE)</f>
        <v>3</v>
      </c>
      <c r="O738" s="21">
        <f t="shared" si="36"/>
        <v>200</v>
      </c>
      <c r="P738" s="21">
        <f>VLOOKUP(E738,'[2]xxxx edad'!C:D,2,FALSE)</f>
        <v>88</v>
      </c>
      <c r="Q738" s="21">
        <v>186</v>
      </c>
      <c r="R738" s="21">
        <f>VLOOKUP(E738,'[2]xxxx edad'!C:F,4,FALSE)</f>
        <v>277</v>
      </c>
      <c r="S738" s="35">
        <f t="shared" si="38"/>
        <v>168</v>
      </c>
      <c r="T738" s="35">
        <v>0</v>
      </c>
      <c r="U738" s="35">
        <v>0</v>
      </c>
      <c r="V738" s="36">
        <v>383</v>
      </c>
      <c r="W738" s="37">
        <v>5</v>
      </c>
      <c r="X738" s="43"/>
      <c r="Y738" s="43"/>
      <c r="Z738" s="43"/>
      <c r="AA738" s="43"/>
      <c r="AB738" s="43" t="s">
        <v>1009</v>
      </c>
    </row>
    <row r="739" spans="1:28" s="6" customFormat="1" x14ac:dyDescent="0.25">
      <c r="A739" s="5" t="s">
        <v>19</v>
      </c>
      <c r="B739" s="18" t="s">
        <v>815</v>
      </c>
      <c r="C739" s="19">
        <v>286749000016</v>
      </c>
      <c r="D739" s="18" t="s">
        <v>825</v>
      </c>
      <c r="E739" s="19">
        <v>286749000016</v>
      </c>
      <c r="F739" s="18" t="s">
        <v>826</v>
      </c>
      <c r="G739" s="35" t="s">
        <v>23</v>
      </c>
      <c r="H739" s="35">
        <f>VLOOKUP(E739,[1]Hoja1!$D:$F,3,FALSE)</f>
        <v>102</v>
      </c>
      <c r="I739" s="35">
        <v>0</v>
      </c>
      <c r="J739" s="35">
        <v>99</v>
      </c>
      <c r="K739" s="21">
        <f>VLOOKUP(E739,[2]VICTIMAS!E:F,2,FALSE)</f>
        <v>15</v>
      </c>
      <c r="L739" s="35">
        <f>VLOOKUP(E739,[2]INDIGENAS!E:F,2,FALSE)</f>
        <v>53</v>
      </c>
      <c r="M739" s="35">
        <f>VLOOKUP(E739,[2]DISCAPACIDAD!E:F,2,FALSE)</f>
        <v>3</v>
      </c>
      <c r="N739" s="21">
        <v>0</v>
      </c>
      <c r="O739" s="21">
        <f t="shared" si="36"/>
        <v>28</v>
      </c>
      <c r="P739" s="21">
        <f>VLOOKUP(E739,'[2]xxxx edad'!C:D,2,FALSE)</f>
        <v>55</v>
      </c>
      <c r="Q739" s="21">
        <v>43</v>
      </c>
      <c r="R739" s="21">
        <f>VLOOKUP(E739,'[2]xxxx edad'!C:F,4,FALSE)</f>
        <v>1</v>
      </c>
      <c r="S739" s="35">
        <f t="shared" si="38"/>
        <v>0</v>
      </c>
      <c r="T739" s="35">
        <v>0</v>
      </c>
      <c r="U739" s="35">
        <v>99</v>
      </c>
      <c r="V739" s="36">
        <v>0</v>
      </c>
      <c r="W739" s="37">
        <v>2</v>
      </c>
      <c r="X739" s="43"/>
      <c r="Y739" s="43"/>
      <c r="Z739" s="43" t="s">
        <v>1009</v>
      </c>
      <c r="AA739" s="43"/>
      <c r="AB739" s="43"/>
    </row>
    <row r="740" spans="1:28" s="6" customFormat="1" x14ac:dyDescent="0.25">
      <c r="A740" s="5" t="s">
        <v>19</v>
      </c>
      <c r="B740" s="18" t="s">
        <v>815</v>
      </c>
      <c r="C740" s="19">
        <v>386749000045</v>
      </c>
      <c r="D740" s="18" t="s">
        <v>827</v>
      </c>
      <c r="E740" s="19">
        <v>186749000518</v>
      </c>
      <c r="F740" s="18" t="s">
        <v>828</v>
      </c>
      <c r="G740" s="35" t="s">
        <v>27</v>
      </c>
      <c r="H740" s="35">
        <f>VLOOKUP(E740,[1]Hoja1!$D:$F,3,FALSE)</f>
        <v>325</v>
      </c>
      <c r="I740" s="35">
        <v>0</v>
      </c>
      <c r="J740" s="35">
        <v>325</v>
      </c>
      <c r="K740" s="21">
        <f>VLOOKUP(E740,[2]VICTIMAS!E:F,2,FALSE)</f>
        <v>107</v>
      </c>
      <c r="L740" s="35">
        <f>VLOOKUP(E740,[2]INDIGENAS!E:F,2,FALSE)</f>
        <v>79</v>
      </c>
      <c r="M740" s="35">
        <f>VLOOKUP(E740,[2]DISCAPACIDAD!E:F,2,FALSE)</f>
        <v>15</v>
      </c>
      <c r="N740" s="21">
        <v>0</v>
      </c>
      <c r="O740" s="21">
        <f t="shared" si="36"/>
        <v>124</v>
      </c>
      <c r="P740" s="21">
        <f>VLOOKUP(E740,'[2]xxxx edad'!C:D,2,FALSE)</f>
        <v>195</v>
      </c>
      <c r="Q740" s="21">
        <f>VLOOKUP(E740,'[2]xxxx edad'!C:E,3,FALSE)</f>
        <v>130</v>
      </c>
      <c r="R740" s="21">
        <f>VLOOKUP(E740,'[2]xxxx edad'!C:F,4,FALSE)</f>
        <v>0</v>
      </c>
      <c r="S740" s="35">
        <f t="shared" si="38"/>
        <v>0</v>
      </c>
      <c r="T740" s="35">
        <v>0</v>
      </c>
      <c r="U740" s="35">
        <v>0</v>
      </c>
      <c r="V740" s="36">
        <v>325</v>
      </c>
      <c r="W740" s="37">
        <v>4</v>
      </c>
      <c r="X740" s="43"/>
      <c r="Y740" s="43"/>
      <c r="Z740" s="43"/>
      <c r="AA740" s="43"/>
      <c r="AB740" s="43" t="s">
        <v>1009</v>
      </c>
    </row>
    <row r="741" spans="1:28" s="6" customFormat="1" x14ac:dyDescent="0.25">
      <c r="A741" s="5" t="s">
        <v>19</v>
      </c>
      <c r="B741" s="18" t="s">
        <v>815</v>
      </c>
      <c r="C741" s="19">
        <v>386749000045</v>
      </c>
      <c r="D741" s="18" t="s">
        <v>827</v>
      </c>
      <c r="E741" s="19">
        <v>386749000045</v>
      </c>
      <c r="F741" s="18" t="s">
        <v>829</v>
      </c>
      <c r="G741" s="35" t="s">
        <v>27</v>
      </c>
      <c r="H741" s="35">
        <f>VLOOKUP(E741,[1]Hoja1!$D:$F,3,FALSE)</f>
        <v>486</v>
      </c>
      <c r="I741" s="35">
        <v>0</v>
      </c>
      <c r="J741" s="35">
        <v>440</v>
      </c>
      <c r="K741" s="21">
        <f>VLOOKUP(E741,[2]VICTIMAS!E:F,2,FALSE)</f>
        <v>119</v>
      </c>
      <c r="L741" s="35">
        <f>VLOOKUP(E741,[2]INDIGENAS!E:F,2,FALSE)</f>
        <v>116</v>
      </c>
      <c r="M741" s="35">
        <f>VLOOKUP(E741,[2]DISCAPACIDAD!E:F,2,FALSE)</f>
        <v>17</v>
      </c>
      <c r="N741" s="21">
        <f>VLOOKUP(E741,[2]AFROS!E:F,2,FALSE)</f>
        <v>1</v>
      </c>
      <c r="O741" s="21">
        <f t="shared" si="36"/>
        <v>187</v>
      </c>
      <c r="P741" s="21">
        <f>VLOOKUP(E741,'[2]xxxx edad'!C:D,2,FALSE)</f>
        <v>0</v>
      </c>
      <c r="Q741" s="21">
        <f>VLOOKUP(E741,'[2]xxxx edad'!C:E,3,FALSE)</f>
        <v>174</v>
      </c>
      <c r="R741" s="21">
        <v>266</v>
      </c>
      <c r="S741" s="35">
        <f t="shared" si="38"/>
        <v>0</v>
      </c>
      <c r="T741" s="35">
        <v>0</v>
      </c>
      <c r="U741" s="35">
        <v>0</v>
      </c>
      <c r="V741" s="36">
        <v>440</v>
      </c>
      <c r="W741" s="37">
        <v>4</v>
      </c>
      <c r="X741" s="43"/>
      <c r="Y741" s="43"/>
      <c r="Z741" s="43"/>
      <c r="AA741" s="43"/>
      <c r="AB741" s="43" t="s">
        <v>1009</v>
      </c>
    </row>
    <row r="742" spans="1:28" s="6" customFormat="1" x14ac:dyDescent="0.25">
      <c r="A742" s="5" t="s">
        <v>19</v>
      </c>
      <c r="B742" s="18" t="s">
        <v>815</v>
      </c>
      <c r="C742" s="19">
        <v>386749000452</v>
      </c>
      <c r="D742" s="18" t="s">
        <v>830</v>
      </c>
      <c r="E742" s="19">
        <v>386749000452</v>
      </c>
      <c r="F742" s="18" t="s">
        <v>831</v>
      </c>
      <c r="G742" s="35" t="s">
        <v>27</v>
      </c>
      <c r="H742" s="35">
        <f>VLOOKUP(E742,[1]Hoja1!$D:$F,3,FALSE)</f>
        <v>482</v>
      </c>
      <c r="I742" s="35">
        <v>0</v>
      </c>
      <c r="J742" s="35">
        <v>286</v>
      </c>
      <c r="K742" s="21">
        <f>VLOOKUP(E742,[2]VICTIMAS!E:F,2,FALSE)</f>
        <v>65</v>
      </c>
      <c r="L742" s="35">
        <f>VLOOKUP(E742,[2]INDIGENAS!E:F,2,FALSE)</f>
        <v>73</v>
      </c>
      <c r="M742" s="35">
        <v>0</v>
      </c>
      <c r="N742" s="21">
        <f>VLOOKUP(E742,[2]AFROS!E:F,2,FALSE)</f>
        <v>3</v>
      </c>
      <c r="O742" s="21">
        <f t="shared" si="36"/>
        <v>145</v>
      </c>
      <c r="P742" s="21">
        <f>VLOOKUP(E742,'[2]xxxx edad'!C:D,2,FALSE)</f>
        <v>90</v>
      </c>
      <c r="Q742" s="21">
        <f>VLOOKUP(E742,'[2]xxxx edad'!C:E,3,FALSE)</f>
        <v>134</v>
      </c>
      <c r="R742" s="21">
        <f>VLOOKUP(E742,'[2]xxxx edad'!C:F,4,FALSE)</f>
        <v>62</v>
      </c>
      <c r="S742" s="35">
        <f t="shared" si="38"/>
        <v>0</v>
      </c>
      <c r="T742" s="35">
        <v>0</v>
      </c>
      <c r="U742" s="35">
        <v>0</v>
      </c>
      <c r="V742" s="36">
        <v>286</v>
      </c>
      <c r="W742" s="37">
        <v>3</v>
      </c>
      <c r="X742" s="43"/>
      <c r="Y742" s="43"/>
      <c r="Z742" s="43"/>
      <c r="AA742" s="43" t="s">
        <v>1009</v>
      </c>
      <c r="AB742" s="43"/>
    </row>
    <row r="743" spans="1:28" s="6" customFormat="1" x14ac:dyDescent="0.25">
      <c r="A743" s="5" t="s">
        <v>19</v>
      </c>
      <c r="B743" s="18" t="s">
        <v>815</v>
      </c>
      <c r="C743" s="19">
        <v>386749000495</v>
      </c>
      <c r="D743" s="18" t="s">
        <v>832</v>
      </c>
      <c r="E743" s="19">
        <v>386749000495</v>
      </c>
      <c r="F743" s="18" t="s">
        <v>833</v>
      </c>
      <c r="G743" s="35" t="s">
        <v>27</v>
      </c>
      <c r="H743" s="35">
        <f>VLOOKUP(E743,[1]Hoja1!$D:$F,3,FALSE)</f>
        <v>903</v>
      </c>
      <c r="I743" s="35">
        <v>0</v>
      </c>
      <c r="J743" s="35">
        <v>860</v>
      </c>
      <c r="K743" s="21">
        <f>VLOOKUP(E743,[2]VICTIMAS!E:F,2,FALSE)</f>
        <v>247</v>
      </c>
      <c r="L743" s="35">
        <f>VLOOKUP(E743,[2]INDIGENAS!E:F,2,FALSE)</f>
        <v>266</v>
      </c>
      <c r="M743" s="35">
        <f>VLOOKUP(E743,[2]DISCAPACIDAD!E:F,2,FALSE)</f>
        <v>22</v>
      </c>
      <c r="N743" s="21">
        <v>0</v>
      </c>
      <c r="O743" s="21">
        <f t="shared" si="36"/>
        <v>325</v>
      </c>
      <c r="P743" s="21">
        <f>VLOOKUP(E743,'[2]xxxx edad'!C:D,2,FALSE)</f>
        <v>204</v>
      </c>
      <c r="Q743" s="21">
        <f>VLOOKUP(E743,'[2]xxxx edad'!C:E,3,FALSE)</f>
        <v>355</v>
      </c>
      <c r="R743" s="21">
        <v>301</v>
      </c>
      <c r="S743" s="35">
        <f t="shared" si="38"/>
        <v>0</v>
      </c>
      <c r="T743" s="35">
        <v>0</v>
      </c>
      <c r="U743" s="35">
        <v>0</v>
      </c>
      <c r="V743" s="36">
        <v>860</v>
      </c>
      <c r="W743" s="37">
        <v>6</v>
      </c>
      <c r="X743" s="43"/>
      <c r="Y743" s="43"/>
      <c r="Z743" s="43"/>
      <c r="AA743" s="43"/>
      <c r="AB743" s="43" t="s">
        <v>1009</v>
      </c>
    </row>
    <row r="744" spans="1:28" s="6" customFormat="1" x14ac:dyDescent="0.25">
      <c r="A744" s="5" t="s">
        <v>19</v>
      </c>
      <c r="B744" s="18" t="s">
        <v>834</v>
      </c>
      <c r="C744" s="19">
        <v>286865001658</v>
      </c>
      <c r="D744" s="18" t="s">
        <v>835</v>
      </c>
      <c r="E744" s="19">
        <v>286568003706</v>
      </c>
      <c r="F744" s="18" t="s">
        <v>836</v>
      </c>
      <c r="G744" s="35" t="s">
        <v>23</v>
      </c>
      <c r="H744" s="35">
        <f>VLOOKUP(E744,[1]Hoja1!$D:$F,3,FALSE)</f>
        <v>13</v>
      </c>
      <c r="I744" s="35">
        <v>0</v>
      </c>
      <c r="J744" s="35">
        <v>13</v>
      </c>
      <c r="K744" s="21">
        <v>0</v>
      </c>
      <c r="L744" s="35">
        <f>VLOOKUP(E744,[2]INDIGENAS!E:F,2,FALSE)</f>
        <v>7</v>
      </c>
      <c r="M744" s="35">
        <v>0</v>
      </c>
      <c r="N744" s="21">
        <v>0</v>
      </c>
      <c r="O744" s="21">
        <f t="shared" si="36"/>
        <v>6</v>
      </c>
      <c r="P744" s="21">
        <f>VLOOKUP(E744,'[2]xxxx edad'!C:D,2,FALSE)</f>
        <v>8</v>
      </c>
      <c r="Q744" s="21">
        <f>VLOOKUP(E744,'[2]xxxx edad'!C:E,3,FALSE)</f>
        <v>5</v>
      </c>
      <c r="R744" s="21">
        <f>VLOOKUP(E744,'[2]xxxx edad'!C:F,4,FALSE)</f>
        <v>0</v>
      </c>
      <c r="S744" s="35">
        <f t="shared" si="38"/>
        <v>0</v>
      </c>
      <c r="T744" s="35">
        <v>13</v>
      </c>
      <c r="U744" s="35">
        <v>0</v>
      </c>
      <c r="V744" s="36">
        <v>0</v>
      </c>
      <c r="W744" s="37">
        <v>1</v>
      </c>
      <c r="X744" s="43"/>
      <c r="Y744" s="43" t="s">
        <v>1009</v>
      </c>
      <c r="Z744" s="43"/>
      <c r="AA744" s="43"/>
      <c r="AB744" s="43"/>
    </row>
    <row r="745" spans="1:28" s="6" customFormat="1" x14ac:dyDescent="0.25">
      <c r="A745" s="5" t="s">
        <v>19</v>
      </c>
      <c r="B745" s="18" t="s">
        <v>834</v>
      </c>
      <c r="C745" s="19">
        <v>286865001658</v>
      </c>
      <c r="D745" s="18" t="s">
        <v>835</v>
      </c>
      <c r="E745" s="19">
        <v>286568004516</v>
      </c>
      <c r="F745" s="18" t="s">
        <v>837</v>
      </c>
      <c r="G745" s="35" t="s">
        <v>23</v>
      </c>
      <c r="H745" s="35">
        <f>VLOOKUP(E745,[1]Hoja1!$D:$F,3,FALSE)</f>
        <v>31</v>
      </c>
      <c r="I745" s="35">
        <v>0</v>
      </c>
      <c r="J745" s="35">
        <v>31</v>
      </c>
      <c r="K745" s="21">
        <f>VLOOKUP(E745,[2]VICTIMAS!E:F,2,FALSE)</f>
        <v>1</v>
      </c>
      <c r="L745" s="35">
        <f>VLOOKUP(E745,[2]INDIGENAS!E:F,2,FALSE)</f>
        <v>19</v>
      </c>
      <c r="M745" s="35">
        <v>0</v>
      </c>
      <c r="N745" s="21">
        <v>0</v>
      </c>
      <c r="O745" s="21">
        <f t="shared" si="36"/>
        <v>11</v>
      </c>
      <c r="P745" s="21">
        <f>VLOOKUP(E745,'[2]xxxx edad'!C:D,2,FALSE)</f>
        <v>16</v>
      </c>
      <c r="Q745" s="21">
        <f>VLOOKUP(E745,'[2]xxxx edad'!C:E,3,FALSE)</f>
        <v>14</v>
      </c>
      <c r="R745" s="21">
        <f>VLOOKUP(E745,'[2]xxxx edad'!C:F,4,FALSE)</f>
        <v>1</v>
      </c>
      <c r="S745" s="35">
        <f t="shared" si="38"/>
        <v>0</v>
      </c>
      <c r="T745" s="35">
        <v>31</v>
      </c>
      <c r="U745" s="35">
        <v>0</v>
      </c>
      <c r="V745" s="36">
        <v>0</v>
      </c>
      <c r="W745" s="37">
        <v>1</v>
      </c>
      <c r="X745" s="43"/>
      <c r="Y745" s="43" t="s">
        <v>1009</v>
      </c>
      <c r="Z745" s="43"/>
      <c r="AA745" s="43"/>
      <c r="AB745" s="43"/>
    </row>
    <row r="746" spans="1:28" s="6" customFormat="1" x14ac:dyDescent="0.25">
      <c r="A746" s="5" t="s">
        <v>19</v>
      </c>
      <c r="B746" s="18" t="s">
        <v>834</v>
      </c>
      <c r="C746" s="19">
        <v>286865001658</v>
      </c>
      <c r="D746" s="18" t="s">
        <v>835</v>
      </c>
      <c r="E746" s="19">
        <v>286865001658</v>
      </c>
      <c r="F746" s="18" t="s">
        <v>838</v>
      </c>
      <c r="G746" s="35" t="s">
        <v>23</v>
      </c>
      <c r="H746" s="35">
        <f>VLOOKUP(E746,[1]Hoja1!$D:$F,3,FALSE)</f>
        <v>148</v>
      </c>
      <c r="I746" s="35">
        <v>0</v>
      </c>
      <c r="J746" s="35">
        <v>143</v>
      </c>
      <c r="K746" s="21">
        <f>VLOOKUP(E746,[2]VICTIMAS!E:F,2,FALSE)</f>
        <v>19</v>
      </c>
      <c r="L746" s="35">
        <f>VLOOKUP(E746,[2]INDIGENAS!E:F,2,FALSE)</f>
        <v>69</v>
      </c>
      <c r="M746" s="35">
        <v>0</v>
      </c>
      <c r="N746" s="21">
        <f>VLOOKUP(E746,[2]AFROS!E:F,2,FALSE)</f>
        <v>2</v>
      </c>
      <c r="O746" s="21">
        <f t="shared" si="36"/>
        <v>53</v>
      </c>
      <c r="P746" s="21">
        <f>VLOOKUP(E746,'[2]xxxx edad'!C:D,2,FALSE)</f>
        <v>22</v>
      </c>
      <c r="Q746" s="21">
        <f>VLOOKUP(E746,'[2]xxxx edad'!C:E,3,FALSE)</f>
        <v>44</v>
      </c>
      <c r="R746" s="21">
        <v>77</v>
      </c>
      <c r="S746" s="35">
        <f t="shared" si="38"/>
        <v>0</v>
      </c>
      <c r="T746" s="35">
        <v>143</v>
      </c>
      <c r="U746" s="35">
        <v>0</v>
      </c>
      <c r="V746" s="36">
        <v>0</v>
      </c>
      <c r="W746" s="37">
        <v>2</v>
      </c>
      <c r="X746" s="43"/>
      <c r="Y746" s="43"/>
      <c r="Z746" s="43"/>
      <c r="AA746" s="43" t="s">
        <v>1009</v>
      </c>
      <c r="AB746" s="43"/>
    </row>
    <row r="747" spans="1:28" s="6" customFormat="1" x14ac:dyDescent="0.25">
      <c r="A747" s="5" t="s">
        <v>19</v>
      </c>
      <c r="B747" s="18" t="s">
        <v>834</v>
      </c>
      <c r="C747" s="19">
        <v>286865001658</v>
      </c>
      <c r="D747" s="18" t="s">
        <v>835</v>
      </c>
      <c r="E747" s="19">
        <v>286865003316</v>
      </c>
      <c r="F747" s="18" t="s">
        <v>839</v>
      </c>
      <c r="G747" s="35" t="s">
        <v>23</v>
      </c>
      <c r="H747" s="35">
        <f>VLOOKUP(E747,[1]Hoja1!$D:$F,3,FALSE)</f>
        <v>35</v>
      </c>
      <c r="I747" s="35">
        <v>0</v>
      </c>
      <c r="J747" s="35">
        <v>35</v>
      </c>
      <c r="K747" s="21">
        <f>VLOOKUP(E747,[2]VICTIMAS!E:F,2,FALSE)</f>
        <v>2</v>
      </c>
      <c r="L747" s="35">
        <f>VLOOKUP(E747,[2]INDIGENAS!E:F,2,FALSE)</f>
        <v>33</v>
      </c>
      <c r="M747" s="35">
        <v>0</v>
      </c>
      <c r="N747" s="21">
        <v>0</v>
      </c>
      <c r="O747" s="21">
        <f t="shared" si="36"/>
        <v>0</v>
      </c>
      <c r="P747" s="21">
        <f>VLOOKUP(E747,'[2]xxxx edad'!C:D,2,FALSE)</f>
        <v>18</v>
      </c>
      <c r="Q747" s="21">
        <f>VLOOKUP(E747,'[2]xxxx edad'!C:E,3,FALSE)</f>
        <v>17</v>
      </c>
      <c r="R747" s="21">
        <f>VLOOKUP(E747,'[2]xxxx edad'!C:F,4,FALSE)</f>
        <v>0</v>
      </c>
      <c r="S747" s="35">
        <f t="shared" si="38"/>
        <v>0</v>
      </c>
      <c r="T747" s="35">
        <v>35</v>
      </c>
      <c r="U747" s="35">
        <v>0</v>
      </c>
      <c r="V747" s="36">
        <v>0</v>
      </c>
      <c r="W747" s="37">
        <v>1</v>
      </c>
      <c r="X747" s="43"/>
      <c r="Y747" s="43" t="s">
        <v>1009</v>
      </c>
      <c r="Z747" s="43"/>
      <c r="AA747" s="43"/>
      <c r="AB747" s="43"/>
    </row>
    <row r="748" spans="1:28" s="6" customFormat="1" x14ac:dyDescent="0.25">
      <c r="A748" s="5" t="s">
        <v>19</v>
      </c>
      <c r="B748" s="18" t="s">
        <v>834</v>
      </c>
      <c r="C748" s="19">
        <v>286865001658</v>
      </c>
      <c r="D748" s="18" t="s">
        <v>835</v>
      </c>
      <c r="E748" s="19">
        <v>286865003472</v>
      </c>
      <c r="F748" s="18" t="s">
        <v>193</v>
      </c>
      <c r="G748" s="35" t="s">
        <v>23</v>
      </c>
      <c r="H748" s="35">
        <f>VLOOKUP(E748,[1]Hoja1!$D:$F,3,FALSE)</f>
        <v>15</v>
      </c>
      <c r="I748" s="35">
        <v>0</v>
      </c>
      <c r="J748" s="35">
        <v>15</v>
      </c>
      <c r="K748" s="21">
        <v>0</v>
      </c>
      <c r="L748" s="35">
        <f>VLOOKUP(E748,[2]INDIGENAS!E:F,2,FALSE)</f>
        <v>13</v>
      </c>
      <c r="M748" s="35">
        <v>0</v>
      </c>
      <c r="N748" s="21">
        <v>0</v>
      </c>
      <c r="O748" s="21">
        <f t="shared" si="36"/>
        <v>2</v>
      </c>
      <c r="P748" s="21">
        <f>VLOOKUP(E748,'[2]xxxx edad'!C:D,2,FALSE)</f>
        <v>8</v>
      </c>
      <c r="Q748" s="21">
        <v>7</v>
      </c>
      <c r="R748" s="21">
        <v>0</v>
      </c>
      <c r="S748" s="35">
        <f t="shared" si="38"/>
        <v>0</v>
      </c>
      <c r="T748" s="35">
        <v>15</v>
      </c>
      <c r="U748" s="35">
        <v>0</v>
      </c>
      <c r="V748" s="36">
        <v>0</v>
      </c>
      <c r="W748" s="37">
        <v>1</v>
      </c>
      <c r="X748" s="43"/>
      <c r="Y748" s="43" t="s">
        <v>1009</v>
      </c>
      <c r="Z748" s="43"/>
      <c r="AA748" s="43"/>
      <c r="AB748" s="43"/>
    </row>
    <row r="749" spans="1:28" s="6" customFormat="1" x14ac:dyDescent="0.25">
      <c r="A749" s="5" t="s">
        <v>19</v>
      </c>
      <c r="B749" s="18" t="s">
        <v>834</v>
      </c>
      <c r="C749" s="19">
        <v>286865001658</v>
      </c>
      <c r="D749" s="18" t="s">
        <v>835</v>
      </c>
      <c r="E749" s="19">
        <v>286865003537</v>
      </c>
      <c r="F749" s="18" t="s">
        <v>62</v>
      </c>
      <c r="G749" s="35" t="s">
        <v>23</v>
      </c>
      <c r="H749" s="35">
        <f>VLOOKUP(E749,[1]Hoja1!$D:$F,3,FALSE)</f>
        <v>29</v>
      </c>
      <c r="I749" s="35">
        <v>0</v>
      </c>
      <c r="J749" s="35">
        <v>29</v>
      </c>
      <c r="K749" s="21">
        <f>VLOOKUP(E749,[2]VICTIMAS!E:F,2,FALSE)</f>
        <v>1</v>
      </c>
      <c r="L749" s="35">
        <f>VLOOKUP(E749,[2]INDIGENAS!E:F,2,FALSE)</f>
        <v>11</v>
      </c>
      <c r="M749" s="35">
        <v>0</v>
      </c>
      <c r="N749" s="21">
        <v>0</v>
      </c>
      <c r="O749" s="21">
        <f t="shared" si="36"/>
        <v>17</v>
      </c>
      <c r="P749" s="21">
        <f>VLOOKUP(E749,'[2]xxxx edad'!C:D,2,FALSE)</f>
        <v>18</v>
      </c>
      <c r="Q749" s="21">
        <f>VLOOKUP(E749,'[2]xxxx edad'!C:E,3,FALSE)</f>
        <v>11</v>
      </c>
      <c r="R749" s="21">
        <f>VLOOKUP(E749,'[2]xxxx edad'!C:F,4,FALSE)</f>
        <v>0</v>
      </c>
      <c r="S749" s="35">
        <f t="shared" si="38"/>
        <v>0</v>
      </c>
      <c r="T749" s="35">
        <v>29</v>
      </c>
      <c r="U749" s="35">
        <v>0</v>
      </c>
      <c r="V749" s="36">
        <v>0</v>
      </c>
      <c r="W749" s="37">
        <v>1</v>
      </c>
      <c r="X749" s="43"/>
      <c r="Y749" s="43" t="s">
        <v>1009</v>
      </c>
      <c r="Z749" s="43"/>
      <c r="AA749" s="43"/>
      <c r="AB749" s="43"/>
    </row>
    <row r="750" spans="1:28" s="6" customFormat="1" x14ac:dyDescent="0.25">
      <c r="A750" s="5" t="s">
        <v>19</v>
      </c>
      <c r="B750" s="18" t="s">
        <v>834</v>
      </c>
      <c r="C750" s="19">
        <v>286865001658</v>
      </c>
      <c r="D750" s="18" t="s">
        <v>835</v>
      </c>
      <c r="E750" s="19">
        <v>286865004142</v>
      </c>
      <c r="F750" s="18" t="s">
        <v>840</v>
      </c>
      <c r="G750" s="35" t="s">
        <v>23</v>
      </c>
      <c r="H750" s="35">
        <f>VLOOKUP(E750,[1]Hoja1!$D:$F,3,FALSE)</f>
        <v>16</v>
      </c>
      <c r="I750" s="35">
        <v>0</v>
      </c>
      <c r="J750" s="35">
        <v>16</v>
      </c>
      <c r="K750" s="21">
        <f>VLOOKUP(E750,[2]VICTIMAS!E:F,2,FALSE)</f>
        <v>3</v>
      </c>
      <c r="L750" s="35">
        <f>VLOOKUP(E750,[2]INDIGENAS!E:F,2,FALSE)</f>
        <v>9</v>
      </c>
      <c r="M750" s="35">
        <v>0</v>
      </c>
      <c r="N750" s="21">
        <v>0</v>
      </c>
      <c r="O750" s="21">
        <f t="shared" si="36"/>
        <v>4</v>
      </c>
      <c r="P750" s="21">
        <f>VLOOKUP(E750,'[2]xxxx edad'!C:D,2,FALSE)</f>
        <v>9</v>
      </c>
      <c r="Q750" s="21">
        <f>VLOOKUP(E750,'[2]xxxx edad'!C:E,3,FALSE)</f>
        <v>7</v>
      </c>
      <c r="R750" s="21">
        <f>VLOOKUP(E750,'[2]xxxx edad'!C:F,4,FALSE)</f>
        <v>0</v>
      </c>
      <c r="S750" s="35">
        <f t="shared" si="38"/>
        <v>0</v>
      </c>
      <c r="T750" s="35">
        <v>16</v>
      </c>
      <c r="U750" s="35">
        <v>0</v>
      </c>
      <c r="V750" s="36">
        <v>0</v>
      </c>
      <c r="W750" s="37">
        <v>1</v>
      </c>
      <c r="X750" s="43"/>
      <c r="Y750" s="43" t="s">
        <v>1009</v>
      </c>
      <c r="Z750" s="43"/>
      <c r="AA750" s="43"/>
      <c r="AB750" s="43"/>
    </row>
    <row r="751" spans="1:28" s="6" customFormat="1" x14ac:dyDescent="0.25">
      <c r="A751" s="5" t="s">
        <v>19</v>
      </c>
      <c r="B751" s="18" t="s">
        <v>834</v>
      </c>
      <c r="C751" s="19">
        <v>286865001658</v>
      </c>
      <c r="D751" s="18" t="s">
        <v>835</v>
      </c>
      <c r="E751" s="19">
        <v>286865004561</v>
      </c>
      <c r="F751" s="18" t="s">
        <v>601</v>
      </c>
      <c r="G751" s="35" t="s">
        <v>23</v>
      </c>
      <c r="H751" s="35">
        <f>VLOOKUP(E751,[1]Hoja1!$D:$F,3,FALSE)</f>
        <v>10</v>
      </c>
      <c r="I751" s="35">
        <v>0</v>
      </c>
      <c r="J751" s="35">
        <v>10</v>
      </c>
      <c r="K751" s="21">
        <v>0</v>
      </c>
      <c r="L751" s="35">
        <f>VLOOKUP(E751,[2]INDIGENAS!E:F,2,FALSE)</f>
        <v>6</v>
      </c>
      <c r="M751" s="35">
        <v>0</v>
      </c>
      <c r="N751" s="21">
        <v>0</v>
      </c>
      <c r="O751" s="21">
        <f t="shared" si="36"/>
        <v>4</v>
      </c>
      <c r="P751" s="21">
        <f>VLOOKUP(E751,'[2]xxxx edad'!C:D,2,FALSE)</f>
        <v>7</v>
      </c>
      <c r="Q751" s="21">
        <f>VLOOKUP(E751,'[2]xxxx edad'!C:E,3,FALSE)</f>
        <v>3</v>
      </c>
      <c r="R751" s="21">
        <f>VLOOKUP(E751,'[2]xxxx edad'!C:F,4,FALSE)</f>
        <v>0</v>
      </c>
      <c r="S751" s="35">
        <f t="shared" si="38"/>
        <v>0</v>
      </c>
      <c r="T751" s="35">
        <v>10</v>
      </c>
      <c r="U751" s="35">
        <v>0</v>
      </c>
      <c r="V751" s="36">
        <v>0</v>
      </c>
      <c r="W751" s="37">
        <v>1</v>
      </c>
      <c r="X751" s="43" t="s">
        <v>1009</v>
      </c>
      <c r="Y751" s="43"/>
      <c r="Z751" s="43"/>
      <c r="AA751" s="43"/>
      <c r="AB751" s="43"/>
    </row>
    <row r="752" spans="1:28" s="6" customFormat="1" x14ac:dyDescent="0.25">
      <c r="A752" s="5" t="s">
        <v>19</v>
      </c>
      <c r="B752" s="18" t="s">
        <v>834</v>
      </c>
      <c r="C752" s="19">
        <v>286865001658</v>
      </c>
      <c r="D752" s="18" t="s">
        <v>835</v>
      </c>
      <c r="E752" s="19">
        <v>286865004579</v>
      </c>
      <c r="F752" s="18" t="s">
        <v>841</v>
      </c>
      <c r="G752" s="35" t="s">
        <v>23</v>
      </c>
      <c r="H752" s="35">
        <f>VLOOKUP(E752,[1]Hoja1!$D:$F,3,FALSE)</f>
        <v>12</v>
      </c>
      <c r="I752" s="35">
        <v>0</v>
      </c>
      <c r="J752" s="35">
        <v>12</v>
      </c>
      <c r="K752" s="21">
        <f>VLOOKUP(E752,[2]VICTIMAS!E:F,2,FALSE)</f>
        <v>2</v>
      </c>
      <c r="L752" s="35">
        <f>VLOOKUP(E752,[2]INDIGENAS!E:F,2,FALSE)</f>
        <v>3</v>
      </c>
      <c r="M752" s="35">
        <v>0</v>
      </c>
      <c r="N752" s="21">
        <v>0</v>
      </c>
      <c r="O752" s="21">
        <f t="shared" si="36"/>
        <v>7</v>
      </c>
      <c r="P752" s="21">
        <f>VLOOKUP(E752,'[2]xxxx edad'!C:D,2,FALSE)</f>
        <v>6</v>
      </c>
      <c r="Q752" s="21">
        <v>6</v>
      </c>
      <c r="R752" s="21">
        <v>0</v>
      </c>
      <c r="S752" s="35">
        <f t="shared" si="38"/>
        <v>0</v>
      </c>
      <c r="T752" s="35">
        <v>12</v>
      </c>
      <c r="U752" s="35">
        <v>0</v>
      </c>
      <c r="V752" s="36">
        <v>0</v>
      </c>
      <c r="W752" s="37">
        <v>1</v>
      </c>
      <c r="X752" s="43"/>
      <c r="Y752" s="43" t="s">
        <v>1009</v>
      </c>
      <c r="Z752" s="43"/>
      <c r="AA752" s="43"/>
      <c r="AB752" s="43"/>
    </row>
    <row r="753" spans="1:28" s="6" customFormat="1" x14ac:dyDescent="0.25">
      <c r="A753" s="5" t="s">
        <v>19</v>
      </c>
      <c r="B753" s="18" t="s">
        <v>834</v>
      </c>
      <c r="C753" s="19">
        <v>186865002927</v>
      </c>
      <c r="D753" s="18" t="s">
        <v>842</v>
      </c>
      <c r="E753" s="19">
        <v>186865001939</v>
      </c>
      <c r="F753" s="18" t="s">
        <v>843</v>
      </c>
      <c r="G753" s="35" t="s">
        <v>27</v>
      </c>
      <c r="H753" s="35">
        <f>VLOOKUP(E753,[1]Hoja1!$D:$F,3,FALSE)</f>
        <v>349</v>
      </c>
      <c r="I753" s="35">
        <f>VLOOKUP(E753,[1]Hoja2!$D:$F,3,FALSE)</f>
        <v>349</v>
      </c>
      <c r="J753" s="35">
        <v>340</v>
      </c>
      <c r="K753" s="21">
        <f>VLOOKUP(E753,[2]VICTIMAS!E:F,2,FALSE)</f>
        <v>89</v>
      </c>
      <c r="L753" s="35">
        <f>VLOOKUP(E753,[2]INDIGENAS!E:F,2,FALSE)</f>
        <v>5</v>
      </c>
      <c r="M753" s="35">
        <f>VLOOKUP(E753,[2]DISCAPACIDAD!E:F,2,FALSE)</f>
        <v>4</v>
      </c>
      <c r="N753" s="21">
        <f>VLOOKUP(E753,[2]AFROS!E:F,2,FALSE)</f>
        <v>5</v>
      </c>
      <c r="O753" s="21">
        <f t="shared" si="36"/>
        <v>237</v>
      </c>
      <c r="P753" s="21">
        <v>183</v>
      </c>
      <c r="Q753" s="21">
        <v>157</v>
      </c>
      <c r="R753" s="21">
        <v>0</v>
      </c>
      <c r="S753" s="35">
        <v>340</v>
      </c>
      <c r="T753" s="35">
        <v>0</v>
      </c>
      <c r="U753" s="35">
        <v>0</v>
      </c>
      <c r="V753" s="36">
        <v>0</v>
      </c>
      <c r="W753" s="37">
        <v>4</v>
      </c>
      <c r="X753" s="43"/>
      <c r="Y753" s="43"/>
      <c r="Z753" s="43"/>
      <c r="AA753" s="43"/>
      <c r="AB753" s="43" t="s">
        <v>1009</v>
      </c>
    </row>
    <row r="754" spans="1:28" s="6" customFormat="1" x14ac:dyDescent="0.25">
      <c r="A754" s="5" t="s">
        <v>19</v>
      </c>
      <c r="B754" s="18" t="s">
        <v>834</v>
      </c>
      <c r="C754" s="19">
        <v>186865002927</v>
      </c>
      <c r="D754" s="18" t="s">
        <v>842</v>
      </c>
      <c r="E754" s="19">
        <v>186865002927</v>
      </c>
      <c r="F754" s="18" t="s">
        <v>844</v>
      </c>
      <c r="G754" s="35" t="s">
        <v>27</v>
      </c>
      <c r="H754" s="35">
        <f>VLOOKUP(E754,[1]Hoja1!$D:$F,3,FALSE)</f>
        <v>500</v>
      </c>
      <c r="I754" s="35">
        <f>VLOOKUP(E754,[1]Hoja2!$D:$F,3,FALSE)</f>
        <v>500</v>
      </c>
      <c r="J754" s="35">
        <v>499</v>
      </c>
      <c r="K754" s="21">
        <f>VLOOKUP(E754,[2]VICTIMAS!E:F,2,FALSE)</f>
        <v>175</v>
      </c>
      <c r="L754" s="35">
        <f>VLOOKUP(E754,[2]INDIGENAS!E:F,2,FALSE)</f>
        <v>15</v>
      </c>
      <c r="M754" s="35">
        <f>VLOOKUP(E754,[2]DISCAPACIDAD!E:F,2,FALSE)</f>
        <v>20</v>
      </c>
      <c r="N754" s="21">
        <f>VLOOKUP(E754,[2]AFROS!E:F,2,FALSE)</f>
        <v>4</v>
      </c>
      <c r="O754" s="21">
        <f t="shared" si="36"/>
        <v>285</v>
      </c>
      <c r="P754" s="21">
        <f>VLOOKUP(E754,'[2]xxxx edad'!C:D,2,FALSE)</f>
        <v>0</v>
      </c>
      <c r="Q754" s="21">
        <v>198</v>
      </c>
      <c r="R754" s="21">
        <v>301</v>
      </c>
      <c r="S754" s="35">
        <v>499</v>
      </c>
      <c r="T754" s="35">
        <v>0</v>
      </c>
      <c r="U754" s="35">
        <v>0</v>
      </c>
      <c r="V754" s="36">
        <v>0</v>
      </c>
      <c r="W754" s="37">
        <v>4</v>
      </c>
      <c r="X754" s="43"/>
      <c r="Y754" s="43"/>
      <c r="Z754" s="43"/>
      <c r="AA754" s="43"/>
      <c r="AB754" s="43" t="s">
        <v>1009</v>
      </c>
    </row>
    <row r="755" spans="1:28" s="6" customFormat="1" x14ac:dyDescent="0.25">
      <c r="A755" s="5" t="s">
        <v>19</v>
      </c>
      <c r="B755" s="18" t="s">
        <v>834</v>
      </c>
      <c r="C755" s="19">
        <v>186865002927</v>
      </c>
      <c r="D755" s="18" t="s">
        <v>842</v>
      </c>
      <c r="E755" s="19">
        <v>186865003443</v>
      </c>
      <c r="F755" s="18" t="s">
        <v>845</v>
      </c>
      <c r="G755" s="35" t="s">
        <v>27</v>
      </c>
      <c r="H755" s="35">
        <f>VLOOKUP(E755,[1]Hoja1!$D:$F,3,FALSE)</f>
        <v>172</v>
      </c>
      <c r="I755" s="35">
        <f>VLOOKUP(E755,[1]Hoja2!$D:$F,3,FALSE)</f>
        <v>172</v>
      </c>
      <c r="J755" s="35">
        <v>158</v>
      </c>
      <c r="K755" s="21">
        <f>VLOOKUP(E755,[2]VICTIMAS!E:F,2,FALSE)</f>
        <v>67</v>
      </c>
      <c r="L755" s="35">
        <v>0</v>
      </c>
      <c r="M755" s="35">
        <f>VLOOKUP(E755,[2]DISCAPACIDAD!E:F,2,FALSE)</f>
        <v>4</v>
      </c>
      <c r="N755" s="21">
        <v>0</v>
      </c>
      <c r="O755" s="21">
        <f t="shared" si="36"/>
        <v>87</v>
      </c>
      <c r="P755" s="21">
        <v>89</v>
      </c>
      <c r="Q755" s="21">
        <f>VLOOKUP(E755,'[2]xxxx edad'!C:E,3,FALSE)</f>
        <v>69</v>
      </c>
      <c r="R755" s="21">
        <f>VLOOKUP(E755,'[2]xxxx edad'!C:F,4,FALSE)</f>
        <v>0</v>
      </c>
      <c r="S755" s="35">
        <v>158</v>
      </c>
      <c r="T755" s="35">
        <v>0</v>
      </c>
      <c r="U755" s="35">
        <v>0</v>
      </c>
      <c r="V755" s="36">
        <v>0</v>
      </c>
      <c r="W755" s="37">
        <v>3</v>
      </c>
      <c r="X755" s="43"/>
      <c r="Y755" s="43"/>
      <c r="Z755" s="43"/>
      <c r="AA755" s="43" t="s">
        <v>1009</v>
      </c>
      <c r="AB755" s="43"/>
    </row>
    <row r="756" spans="1:28" s="6" customFormat="1" x14ac:dyDescent="0.25">
      <c r="A756" s="5" t="s">
        <v>19</v>
      </c>
      <c r="B756" s="18" t="s">
        <v>834</v>
      </c>
      <c r="C756" s="19">
        <v>186865003745</v>
      </c>
      <c r="D756" s="18" t="s">
        <v>846</v>
      </c>
      <c r="E756" s="19">
        <v>186865003745</v>
      </c>
      <c r="F756" s="18" t="s">
        <v>847</v>
      </c>
      <c r="G756" s="35" t="s">
        <v>27</v>
      </c>
      <c r="H756" s="35">
        <f>VLOOKUP(E756,[1]Hoja1!$D:$F,3,FALSE)</f>
        <v>805</v>
      </c>
      <c r="I756" s="35">
        <f>VLOOKUP(E756,[1]Hoja2!$D:$F,3,FALSE)</f>
        <v>251</v>
      </c>
      <c r="J756" s="35">
        <v>489</v>
      </c>
      <c r="K756" s="21">
        <f>VLOOKUP(E756,[2]VICTIMAS!E:F,2,FALSE)</f>
        <v>190</v>
      </c>
      <c r="L756" s="35">
        <f>VLOOKUP(E756,[2]INDIGENAS!E:F,2,FALSE)</f>
        <v>4</v>
      </c>
      <c r="M756" s="35">
        <f>VLOOKUP(E756,[2]DISCAPACIDAD!E:F,2,FALSE)</f>
        <v>2</v>
      </c>
      <c r="N756" s="21">
        <v>0</v>
      </c>
      <c r="O756" s="21">
        <f t="shared" si="36"/>
        <v>293</v>
      </c>
      <c r="P756" s="21">
        <v>0</v>
      </c>
      <c r="Q756" s="21">
        <v>72</v>
      </c>
      <c r="R756" s="21">
        <f>VLOOKUP(E756,'[2]xxxx edad'!C:F,4,FALSE)</f>
        <v>417</v>
      </c>
      <c r="S756" s="35">
        <v>251</v>
      </c>
      <c r="T756" s="35">
        <v>0</v>
      </c>
      <c r="U756" s="35">
        <v>0</v>
      </c>
      <c r="V756" s="36">
        <v>238</v>
      </c>
      <c r="W756" s="37">
        <v>4</v>
      </c>
      <c r="X756" s="43"/>
      <c r="Y756" s="43"/>
      <c r="Z756" s="43"/>
      <c r="AA756" s="43"/>
      <c r="AB756" s="43" t="s">
        <v>1009</v>
      </c>
    </row>
    <row r="757" spans="1:28" s="6" customFormat="1" x14ac:dyDescent="0.25">
      <c r="A757" s="5" t="s">
        <v>19</v>
      </c>
      <c r="B757" s="18" t="s">
        <v>834</v>
      </c>
      <c r="C757" s="19">
        <v>186865003745</v>
      </c>
      <c r="D757" s="18" t="s">
        <v>846</v>
      </c>
      <c r="E757" s="19">
        <v>186865004075</v>
      </c>
      <c r="F757" s="18" t="s">
        <v>848</v>
      </c>
      <c r="G757" s="35" t="s">
        <v>27</v>
      </c>
      <c r="H757" s="35">
        <f>VLOOKUP(E757,[1]Hoja1!$D:$F,3,FALSE)</f>
        <v>651</v>
      </c>
      <c r="I757" s="35">
        <v>0</v>
      </c>
      <c r="J757" s="35">
        <v>600</v>
      </c>
      <c r="K757" s="21">
        <f>VLOOKUP(E757,[2]VICTIMAS!E:F,2,FALSE)</f>
        <v>276</v>
      </c>
      <c r="L757" s="35">
        <f>VLOOKUP(E757,[2]INDIGENAS!E:F,2,FALSE)</f>
        <v>9</v>
      </c>
      <c r="M757" s="35">
        <f>VLOOKUP(E757,[2]DISCAPACIDAD!E:F,2,FALSE)</f>
        <v>6</v>
      </c>
      <c r="N757" s="21">
        <v>0</v>
      </c>
      <c r="O757" s="21">
        <f t="shared" si="36"/>
        <v>309</v>
      </c>
      <c r="P757" s="21">
        <f>VLOOKUP(E757,'[2]xxxx edad'!C:D,2,FALSE)</f>
        <v>379</v>
      </c>
      <c r="Q757" s="21">
        <f>VLOOKUP(E757,'[2]xxxx edad'!C:E,3,FALSE)</f>
        <v>191</v>
      </c>
      <c r="R757" s="21">
        <v>30</v>
      </c>
      <c r="S757" s="35">
        <f>I757</f>
        <v>0</v>
      </c>
      <c r="T757" s="35">
        <v>0</v>
      </c>
      <c r="U757" s="35">
        <v>0</v>
      </c>
      <c r="V757" s="36">
        <v>600</v>
      </c>
      <c r="W757" s="37">
        <v>5</v>
      </c>
      <c r="X757" s="43"/>
      <c r="Y757" s="43"/>
      <c r="Z757" s="43"/>
      <c r="AA757" s="43"/>
      <c r="AB757" s="43" t="s">
        <v>1009</v>
      </c>
    </row>
    <row r="758" spans="1:28" s="6" customFormat="1" x14ac:dyDescent="0.25">
      <c r="A758" s="5" t="s">
        <v>19</v>
      </c>
      <c r="B758" s="18" t="s">
        <v>834</v>
      </c>
      <c r="C758" s="19">
        <v>186865004059</v>
      </c>
      <c r="D758" s="18" t="s">
        <v>849</v>
      </c>
      <c r="E758" s="19">
        <v>186865004059</v>
      </c>
      <c r="F758" s="18" t="s">
        <v>850</v>
      </c>
      <c r="G758" s="35" t="s">
        <v>27</v>
      </c>
      <c r="H758" s="35">
        <f>VLOOKUP(E758,[1]Hoja1!$D:$F,3,FALSE)</f>
        <v>954</v>
      </c>
      <c r="I758" s="35">
        <f>VLOOKUP(E758,[1]Hoja2!$D:$F,3,FALSE)</f>
        <v>148</v>
      </c>
      <c r="J758" s="35">
        <v>740</v>
      </c>
      <c r="K758" s="21">
        <f>VLOOKUP(E758,[2]VICTIMAS!E:F,2,FALSE)</f>
        <v>288</v>
      </c>
      <c r="L758" s="35">
        <f>VLOOKUP(E758,[2]INDIGENAS!E:F,2,FALSE)</f>
        <v>15</v>
      </c>
      <c r="M758" s="35">
        <f>VLOOKUP(E758,[2]DISCAPACIDAD!E:F,2,FALSE)</f>
        <v>12</v>
      </c>
      <c r="N758" s="21">
        <f>VLOOKUP(E758,[2]AFROS!E:F,2,FALSE)</f>
        <v>5</v>
      </c>
      <c r="O758" s="21">
        <f t="shared" si="36"/>
        <v>420</v>
      </c>
      <c r="P758" s="21">
        <f>VLOOKUP(E758,'[2]xxxx edad'!C:D,2,FALSE)</f>
        <v>243</v>
      </c>
      <c r="Q758" s="21">
        <v>334</v>
      </c>
      <c r="R758" s="21">
        <v>163</v>
      </c>
      <c r="S758" s="35">
        <v>148</v>
      </c>
      <c r="T758" s="35">
        <v>0</v>
      </c>
      <c r="U758" s="35">
        <v>0</v>
      </c>
      <c r="V758" s="36">
        <v>592</v>
      </c>
      <c r="W758" s="37">
        <v>5</v>
      </c>
      <c r="X758" s="43"/>
      <c r="Y758" s="43"/>
      <c r="Z758" s="43"/>
      <c r="AA758" s="43"/>
      <c r="AB758" s="43" t="s">
        <v>1009</v>
      </c>
    </row>
    <row r="759" spans="1:28" s="6" customFormat="1" x14ac:dyDescent="0.25">
      <c r="A759" s="5" t="s">
        <v>19</v>
      </c>
      <c r="B759" s="18" t="s">
        <v>834</v>
      </c>
      <c r="C759" s="19">
        <v>186865004059</v>
      </c>
      <c r="D759" s="18" t="s">
        <v>849</v>
      </c>
      <c r="E759" s="19">
        <v>286865000589</v>
      </c>
      <c r="F759" s="18" t="s">
        <v>111</v>
      </c>
      <c r="G759" s="35" t="s">
        <v>23</v>
      </c>
      <c r="H759" s="35">
        <f>VLOOKUP(E759,[1]Hoja1!$D:$F,3,FALSE)</f>
        <v>11</v>
      </c>
      <c r="I759" s="35">
        <v>0</v>
      </c>
      <c r="J759" s="35">
        <v>11</v>
      </c>
      <c r="K759" s="21">
        <v>0</v>
      </c>
      <c r="L759" s="35">
        <f>VLOOKUP(E759,[2]INDIGENAS!E:F,2,FALSE)</f>
        <v>1</v>
      </c>
      <c r="M759" s="35">
        <v>0</v>
      </c>
      <c r="N759" s="21">
        <v>0</v>
      </c>
      <c r="O759" s="21">
        <f t="shared" si="36"/>
        <v>10</v>
      </c>
      <c r="P759" s="21">
        <f>VLOOKUP(E759,'[2]xxxx edad'!C:D,2,FALSE)</f>
        <v>6</v>
      </c>
      <c r="Q759" s="21">
        <f>VLOOKUP(E759,'[2]xxxx edad'!C:E,3,FALSE)</f>
        <v>5</v>
      </c>
      <c r="R759" s="21">
        <f>VLOOKUP(E759,'[2]xxxx edad'!C:F,4,FALSE)</f>
        <v>0</v>
      </c>
      <c r="S759" s="35">
        <f t="shared" ref="S759:S789" si="39">I759</f>
        <v>0</v>
      </c>
      <c r="T759" s="35">
        <v>0</v>
      </c>
      <c r="U759" s="35">
        <v>11</v>
      </c>
      <c r="V759" s="36">
        <v>0</v>
      </c>
      <c r="W759" s="37">
        <v>1</v>
      </c>
      <c r="X759" s="43"/>
      <c r="Y759" s="43" t="s">
        <v>1009</v>
      </c>
      <c r="Z759" s="43"/>
      <c r="AA759" s="43"/>
      <c r="AB759" s="43"/>
    </row>
    <row r="760" spans="1:28" s="6" customFormat="1" x14ac:dyDescent="0.25">
      <c r="A760" s="5" t="s">
        <v>19</v>
      </c>
      <c r="B760" s="18" t="s">
        <v>834</v>
      </c>
      <c r="C760" s="19">
        <v>186865004059</v>
      </c>
      <c r="D760" s="18" t="s">
        <v>849</v>
      </c>
      <c r="E760" s="19">
        <v>286865003294</v>
      </c>
      <c r="F760" s="18" t="s">
        <v>494</v>
      </c>
      <c r="G760" s="35" t="s">
        <v>23</v>
      </c>
      <c r="H760" s="35">
        <f>VLOOKUP(E760,[1]Hoja1!$D:$F,3,FALSE)</f>
        <v>14</v>
      </c>
      <c r="I760" s="35">
        <v>0</v>
      </c>
      <c r="J760" s="35">
        <v>14</v>
      </c>
      <c r="K760" s="21">
        <f>VLOOKUP(E760,[2]VICTIMAS!E:F,2,FALSE)</f>
        <v>2</v>
      </c>
      <c r="L760" s="35">
        <f>VLOOKUP(E760,[2]INDIGENAS!E:F,2,FALSE)</f>
        <v>2</v>
      </c>
      <c r="M760" s="35">
        <f>VLOOKUP(E760,[2]DISCAPACIDAD!E:F,2,FALSE)</f>
        <v>1</v>
      </c>
      <c r="N760" s="21">
        <v>0</v>
      </c>
      <c r="O760" s="21">
        <f t="shared" si="36"/>
        <v>9</v>
      </c>
      <c r="P760" s="21">
        <f>VLOOKUP(E760,'[2]xxxx edad'!C:D,2,FALSE)</f>
        <v>6</v>
      </c>
      <c r="Q760" s="21">
        <f>VLOOKUP(E760,'[2]xxxx edad'!C:E,3,FALSE)</f>
        <v>5</v>
      </c>
      <c r="R760" s="21">
        <v>3</v>
      </c>
      <c r="S760" s="35">
        <f t="shared" si="39"/>
        <v>0</v>
      </c>
      <c r="T760" s="35">
        <v>0</v>
      </c>
      <c r="U760" s="35">
        <v>14</v>
      </c>
      <c r="V760" s="36">
        <v>0</v>
      </c>
      <c r="W760" s="37">
        <v>1</v>
      </c>
      <c r="X760" s="43"/>
      <c r="Y760" s="43" t="s">
        <v>1009</v>
      </c>
      <c r="Z760" s="43"/>
      <c r="AA760" s="43"/>
      <c r="AB760" s="43"/>
    </row>
    <row r="761" spans="1:28" s="6" customFormat="1" x14ac:dyDescent="0.25">
      <c r="A761" s="5" t="s">
        <v>19</v>
      </c>
      <c r="B761" s="18" t="s">
        <v>834</v>
      </c>
      <c r="C761" s="19">
        <v>186865004059</v>
      </c>
      <c r="D761" s="18" t="s">
        <v>849</v>
      </c>
      <c r="E761" s="19">
        <v>486865004061</v>
      </c>
      <c r="F761" s="18" t="s">
        <v>851</v>
      </c>
      <c r="G761" s="35" t="s">
        <v>23</v>
      </c>
      <c r="H761" s="35">
        <f>VLOOKUP(E761,[1]Hoja1!$D:$F,3,FALSE)</f>
        <v>6</v>
      </c>
      <c r="I761" s="35">
        <v>0</v>
      </c>
      <c r="J761" s="35">
        <v>6</v>
      </c>
      <c r="K761" s="21">
        <f>VLOOKUP(E761,[2]VICTIMAS!E:F,2,FALSE)</f>
        <v>1</v>
      </c>
      <c r="L761" s="35">
        <v>0</v>
      </c>
      <c r="M761" s="35">
        <v>0</v>
      </c>
      <c r="N761" s="21">
        <v>0</v>
      </c>
      <c r="O761" s="21">
        <f t="shared" si="36"/>
        <v>5</v>
      </c>
      <c r="P761" s="21">
        <f>VLOOKUP(E761,'[2]xxxx edad'!C:D,2,FALSE)</f>
        <v>3</v>
      </c>
      <c r="Q761" s="21">
        <f>VLOOKUP(E761,'[2]xxxx edad'!C:E,3,FALSE)</f>
        <v>2</v>
      </c>
      <c r="R761" s="21">
        <v>1</v>
      </c>
      <c r="S761" s="35">
        <f t="shared" si="39"/>
        <v>0</v>
      </c>
      <c r="T761" s="35">
        <v>0</v>
      </c>
      <c r="U761" s="35">
        <v>6</v>
      </c>
      <c r="V761" s="36">
        <v>0</v>
      </c>
      <c r="W761" s="37">
        <v>1</v>
      </c>
      <c r="X761" s="43" t="s">
        <v>1009</v>
      </c>
      <c r="Y761" s="43"/>
      <c r="Z761" s="43"/>
      <c r="AA761" s="43"/>
      <c r="AB761" s="43"/>
    </row>
    <row r="762" spans="1:28" s="6" customFormat="1" x14ac:dyDescent="0.25">
      <c r="A762" s="5" t="s">
        <v>19</v>
      </c>
      <c r="B762" s="18" t="s">
        <v>834</v>
      </c>
      <c r="C762" s="19">
        <v>286568005091</v>
      </c>
      <c r="D762" s="18" t="s">
        <v>852</v>
      </c>
      <c r="E762" s="19">
        <v>286568002904</v>
      </c>
      <c r="F762" s="18" t="s">
        <v>853</v>
      </c>
      <c r="G762" s="35" t="s">
        <v>23</v>
      </c>
      <c r="H762" s="35">
        <f>VLOOKUP(E762,[1]Hoja1!$D:$F,3,FALSE)</f>
        <v>6</v>
      </c>
      <c r="I762" s="35">
        <v>0</v>
      </c>
      <c r="J762" s="35">
        <v>6</v>
      </c>
      <c r="K762" s="21">
        <v>0</v>
      </c>
      <c r="L762" s="35">
        <v>0</v>
      </c>
      <c r="M762" s="35">
        <v>0</v>
      </c>
      <c r="N762" s="21">
        <v>0</v>
      </c>
      <c r="O762" s="21">
        <f t="shared" si="36"/>
        <v>6</v>
      </c>
      <c r="P762" s="21">
        <f>VLOOKUP(E762,'[2]xxxx edad'!C:D,2,FALSE)</f>
        <v>3</v>
      </c>
      <c r="Q762" s="21">
        <f>VLOOKUP(E762,'[2]xxxx edad'!C:E,3,FALSE)</f>
        <v>2</v>
      </c>
      <c r="R762" s="21">
        <v>1</v>
      </c>
      <c r="S762" s="35">
        <f t="shared" si="39"/>
        <v>0</v>
      </c>
      <c r="T762" s="35">
        <v>0</v>
      </c>
      <c r="U762" s="35">
        <v>6</v>
      </c>
      <c r="V762" s="36">
        <v>0</v>
      </c>
      <c r="W762" s="37">
        <v>1</v>
      </c>
      <c r="X762" s="43" t="s">
        <v>1009</v>
      </c>
      <c r="Y762" s="43"/>
      <c r="Z762" s="43"/>
      <c r="AA762" s="43"/>
      <c r="AB762" s="43"/>
    </row>
    <row r="763" spans="1:28" s="6" customFormat="1" x14ac:dyDescent="0.25">
      <c r="A763" s="5" t="s">
        <v>19</v>
      </c>
      <c r="B763" s="18" t="s">
        <v>834</v>
      </c>
      <c r="C763" s="19">
        <v>286568005091</v>
      </c>
      <c r="D763" s="18" t="s">
        <v>852</v>
      </c>
      <c r="E763" s="19">
        <v>286568004397</v>
      </c>
      <c r="F763" s="18" t="s">
        <v>854</v>
      </c>
      <c r="G763" s="35" t="s">
        <v>23</v>
      </c>
      <c r="H763" s="35">
        <f>VLOOKUP(E763,[1]Hoja1!$D:$F,3,FALSE)</f>
        <v>7</v>
      </c>
      <c r="I763" s="35">
        <v>0</v>
      </c>
      <c r="J763" s="35">
        <v>7</v>
      </c>
      <c r="K763" s="21">
        <f>VLOOKUP(E763,[2]VICTIMAS!E:F,2,FALSE)</f>
        <v>1</v>
      </c>
      <c r="L763" s="35">
        <v>0</v>
      </c>
      <c r="M763" s="35">
        <v>0</v>
      </c>
      <c r="N763" s="21">
        <v>0</v>
      </c>
      <c r="O763" s="21">
        <f t="shared" si="36"/>
        <v>6</v>
      </c>
      <c r="P763" s="21">
        <f>VLOOKUP(E763,'[2]xxxx edad'!C:D,2,FALSE)</f>
        <v>6</v>
      </c>
      <c r="Q763" s="21">
        <f>VLOOKUP(E763,'[2]xxxx edad'!C:E,3,FALSE)</f>
        <v>1</v>
      </c>
      <c r="R763" s="21">
        <f>VLOOKUP(E763,'[2]xxxx edad'!C:F,4,FALSE)</f>
        <v>0</v>
      </c>
      <c r="S763" s="35">
        <f t="shared" si="39"/>
        <v>0</v>
      </c>
      <c r="T763" s="35">
        <v>0</v>
      </c>
      <c r="U763" s="35">
        <v>7</v>
      </c>
      <c r="V763" s="36">
        <v>0</v>
      </c>
      <c r="W763" s="37">
        <v>1</v>
      </c>
      <c r="X763" s="43" t="s">
        <v>1009</v>
      </c>
      <c r="Y763" s="43"/>
      <c r="Z763" s="43"/>
      <c r="AA763" s="43"/>
      <c r="AB763" s="43"/>
    </row>
    <row r="764" spans="1:28" s="6" customFormat="1" x14ac:dyDescent="0.25">
      <c r="A764" s="5" t="s">
        <v>19</v>
      </c>
      <c r="B764" s="18" t="s">
        <v>834</v>
      </c>
      <c r="C764" s="19">
        <v>286568005091</v>
      </c>
      <c r="D764" s="18" t="s">
        <v>852</v>
      </c>
      <c r="E764" s="19">
        <v>286568004591</v>
      </c>
      <c r="F764" s="18" t="s">
        <v>855</v>
      </c>
      <c r="G764" s="35" t="s">
        <v>23</v>
      </c>
      <c r="H764" s="35">
        <f>VLOOKUP(E764,[1]Hoja1!$D:$F,3,FALSE)</f>
        <v>7</v>
      </c>
      <c r="I764" s="35">
        <v>0</v>
      </c>
      <c r="J764" s="35">
        <v>7</v>
      </c>
      <c r="K764" s="21">
        <v>0</v>
      </c>
      <c r="L764" s="35">
        <v>0</v>
      </c>
      <c r="M764" s="35">
        <v>0</v>
      </c>
      <c r="N764" s="21">
        <v>0</v>
      </c>
      <c r="O764" s="21">
        <f t="shared" si="36"/>
        <v>7</v>
      </c>
      <c r="P764" s="21">
        <f>VLOOKUP(E764,'[2]xxxx edad'!C:D,2,FALSE)</f>
        <v>4</v>
      </c>
      <c r="Q764" s="21">
        <f>VLOOKUP(E764,'[2]xxxx edad'!C:E,3,FALSE)</f>
        <v>3</v>
      </c>
      <c r="R764" s="21">
        <f>VLOOKUP(E764,'[2]xxxx edad'!C:F,4,FALSE)</f>
        <v>0</v>
      </c>
      <c r="S764" s="35">
        <f t="shared" si="39"/>
        <v>0</v>
      </c>
      <c r="T764" s="35">
        <v>0</v>
      </c>
      <c r="U764" s="35">
        <v>7</v>
      </c>
      <c r="V764" s="36">
        <v>0</v>
      </c>
      <c r="W764" s="37">
        <v>1</v>
      </c>
      <c r="X764" s="43" t="s">
        <v>1009</v>
      </c>
      <c r="Y764" s="43"/>
      <c r="Z764" s="43"/>
      <c r="AA764" s="43"/>
      <c r="AB764" s="43"/>
    </row>
    <row r="765" spans="1:28" s="6" customFormat="1" x14ac:dyDescent="0.25">
      <c r="A765" s="5" t="s">
        <v>19</v>
      </c>
      <c r="B765" s="18" t="s">
        <v>834</v>
      </c>
      <c r="C765" s="19">
        <v>286568005091</v>
      </c>
      <c r="D765" s="18" t="s">
        <v>852</v>
      </c>
      <c r="E765" s="19">
        <v>286568004630</v>
      </c>
      <c r="F765" s="18" t="s">
        <v>856</v>
      </c>
      <c r="G765" s="35" t="s">
        <v>23</v>
      </c>
      <c r="H765" s="35">
        <f>VLOOKUP(E765,[1]Hoja1!$D:$F,3,FALSE)</f>
        <v>11</v>
      </c>
      <c r="I765" s="35">
        <v>0</v>
      </c>
      <c r="J765" s="35">
        <v>11</v>
      </c>
      <c r="K765" s="21">
        <v>0</v>
      </c>
      <c r="L765" s="35">
        <v>0</v>
      </c>
      <c r="M765" s="35">
        <v>0</v>
      </c>
      <c r="N765" s="21">
        <v>0</v>
      </c>
      <c r="O765" s="21">
        <f t="shared" si="36"/>
        <v>11</v>
      </c>
      <c r="P765" s="21">
        <f>VLOOKUP(E765,'[2]xxxx edad'!C:D,2,FALSE)</f>
        <v>6</v>
      </c>
      <c r="Q765" s="21">
        <f>VLOOKUP(E765,'[2]xxxx edad'!C:E,3,FALSE)</f>
        <v>4</v>
      </c>
      <c r="R765" s="21">
        <v>1</v>
      </c>
      <c r="S765" s="35">
        <f t="shared" si="39"/>
        <v>0</v>
      </c>
      <c r="T765" s="35">
        <v>0</v>
      </c>
      <c r="U765" s="35">
        <v>11</v>
      </c>
      <c r="V765" s="36">
        <v>0</v>
      </c>
      <c r="W765" s="37">
        <v>1</v>
      </c>
      <c r="X765" s="43"/>
      <c r="Y765" s="43" t="s">
        <v>1009</v>
      </c>
      <c r="Z765" s="43"/>
      <c r="AA765" s="43"/>
      <c r="AB765" s="43"/>
    </row>
    <row r="766" spans="1:28" s="6" customFormat="1" x14ac:dyDescent="0.25">
      <c r="A766" s="5" t="s">
        <v>19</v>
      </c>
      <c r="B766" s="18" t="s">
        <v>834</v>
      </c>
      <c r="C766" s="19">
        <v>286568005091</v>
      </c>
      <c r="D766" s="18" t="s">
        <v>852</v>
      </c>
      <c r="E766" s="19">
        <v>286568005091</v>
      </c>
      <c r="F766" s="18" t="s">
        <v>857</v>
      </c>
      <c r="G766" s="35" t="s">
        <v>23</v>
      </c>
      <c r="H766" s="35">
        <f>VLOOKUP(E766,[1]Hoja1!$D:$F,3,FALSE)</f>
        <v>10</v>
      </c>
      <c r="I766" s="35">
        <v>0</v>
      </c>
      <c r="J766" s="35">
        <v>10</v>
      </c>
      <c r="K766" s="21">
        <f>VLOOKUP(E766,[2]VICTIMAS!E:F,2,FALSE)</f>
        <v>1</v>
      </c>
      <c r="L766" s="35">
        <v>0</v>
      </c>
      <c r="M766" s="35">
        <f>VLOOKUP(E766,[2]DISCAPACIDAD!E:F,2,FALSE)</f>
        <v>3</v>
      </c>
      <c r="N766" s="21">
        <v>0</v>
      </c>
      <c r="O766" s="21">
        <f t="shared" si="36"/>
        <v>6</v>
      </c>
      <c r="P766" s="21">
        <f>VLOOKUP(E766,'[2]xxxx edad'!C:D,2,FALSE)</f>
        <v>7</v>
      </c>
      <c r="Q766" s="21">
        <f>VLOOKUP(E766,'[2]xxxx edad'!C:E,3,FALSE)</f>
        <v>2</v>
      </c>
      <c r="R766" s="21">
        <v>1</v>
      </c>
      <c r="S766" s="35">
        <f t="shared" si="39"/>
        <v>0</v>
      </c>
      <c r="T766" s="35">
        <v>0</v>
      </c>
      <c r="U766" s="35">
        <v>10</v>
      </c>
      <c r="V766" s="36">
        <v>0</v>
      </c>
      <c r="W766" s="37">
        <v>1</v>
      </c>
      <c r="X766" s="43" t="s">
        <v>1009</v>
      </c>
      <c r="Y766" s="43"/>
      <c r="Z766" s="43"/>
      <c r="AA766" s="43"/>
      <c r="AB766" s="43"/>
    </row>
    <row r="767" spans="1:28" s="6" customFormat="1" x14ac:dyDescent="0.25">
      <c r="A767" s="5" t="s">
        <v>19</v>
      </c>
      <c r="B767" s="18" t="s">
        <v>834</v>
      </c>
      <c r="C767" s="19">
        <v>286568005091</v>
      </c>
      <c r="D767" s="18" t="s">
        <v>852</v>
      </c>
      <c r="E767" s="19">
        <v>286568005598</v>
      </c>
      <c r="F767" s="18" t="s">
        <v>858</v>
      </c>
      <c r="G767" s="35" t="s">
        <v>23</v>
      </c>
      <c r="H767" s="35">
        <f>VLOOKUP(E767,[1]Hoja1!$D:$F,3,FALSE)</f>
        <v>6</v>
      </c>
      <c r="I767" s="35">
        <v>0</v>
      </c>
      <c r="J767" s="35">
        <v>6</v>
      </c>
      <c r="K767" s="21">
        <v>0</v>
      </c>
      <c r="L767" s="35">
        <v>0</v>
      </c>
      <c r="M767" s="35">
        <f>VLOOKUP(E767,[2]DISCAPACIDAD!E:F,2,FALSE)</f>
        <v>1</v>
      </c>
      <c r="N767" s="21">
        <v>0</v>
      </c>
      <c r="O767" s="21">
        <f t="shared" si="36"/>
        <v>5</v>
      </c>
      <c r="P767" s="21">
        <f>VLOOKUP(E767,'[2]xxxx edad'!C:D,2,FALSE)</f>
        <v>4</v>
      </c>
      <c r="Q767" s="21">
        <f>VLOOKUP(E767,'[2]xxxx edad'!C:E,3,FALSE)</f>
        <v>2</v>
      </c>
      <c r="R767" s="21">
        <f>VLOOKUP(E767,'[2]xxxx edad'!C:F,4,FALSE)</f>
        <v>0</v>
      </c>
      <c r="S767" s="35">
        <f t="shared" si="39"/>
        <v>0</v>
      </c>
      <c r="T767" s="35">
        <v>0</v>
      </c>
      <c r="U767" s="35">
        <v>6</v>
      </c>
      <c r="V767" s="36">
        <v>0</v>
      </c>
      <c r="W767" s="37">
        <v>1</v>
      </c>
      <c r="X767" s="43" t="s">
        <v>1009</v>
      </c>
      <c r="Y767" s="43"/>
      <c r="Z767" s="43"/>
      <c r="AA767" s="43"/>
      <c r="AB767" s="43"/>
    </row>
    <row r="768" spans="1:28" s="6" customFormat="1" x14ac:dyDescent="0.25">
      <c r="A768" s="5" t="s">
        <v>19</v>
      </c>
      <c r="B768" s="18" t="s">
        <v>834</v>
      </c>
      <c r="C768" s="19">
        <v>286568005091</v>
      </c>
      <c r="D768" s="18" t="s">
        <v>852</v>
      </c>
      <c r="E768" s="19">
        <v>286568005873</v>
      </c>
      <c r="F768" s="18" t="s">
        <v>859</v>
      </c>
      <c r="G768" s="35" t="s">
        <v>23</v>
      </c>
      <c r="H768" s="35">
        <f>VLOOKUP(E768,[1]Hoja1!$D:$F,3,FALSE)</f>
        <v>63</v>
      </c>
      <c r="I768" s="35">
        <v>0</v>
      </c>
      <c r="J768" s="35">
        <v>58</v>
      </c>
      <c r="K768" s="21">
        <f>VLOOKUP(E768,[2]VICTIMAS!E:F,2,FALSE)</f>
        <v>3</v>
      </c>
      <c r="L768" s="35">
        <v>0</v>
      </c>
      <c r="M768" s="35">
        <f>VLOOKUP(E768,[2]DISCAPACIDAD!E:F,2,FALSE)</f>
        <v>7</v>
      </c>
      <c r="N768" s="21">
        <v>0</v>
      </c>
      <c r="O768" s="21">
        <f t="shared" si="36"/>
        <v>48</v>
      </c>
      <c r="P768" s="21">
        <f>VLOOKUP(E768,'[2]xxxx edad'!C:D,2,FALSE)</f>
        <v>14</v>
      </c>
      <c r="Q768" s="21">
        <v>44</v>
      </c>
      <c r="R768" s="21">
        <v>0</v>
      </c>
      <c r="S768" s="35">
        <f t="shared" si="39"/>
        <v>0</v>
      </c>
      <c r="T768" s="35">
        <v>0</v>
      </c>
      <c r="U768" s="35">
        <v>58</v>
      </c>
      <c r="V768" s="36">
        <v>0</v>
      </c>
      <c r="W768" s="37">
        <v>1</v>
      </c>
      <c r="X768" s="43"/>
      <c r="Y768" s="43"/>
      <c r="Z768" s="43" t="s">
        <v>1009</v>
      </c>
      <c r="AA768" s="43"/>
      <c r="AB768" s="43"/>
    </row>
    <row r="769" spans="1:28" s="6" customFormat="1" x14ac:dyDescent="0.25">
      <c r="A769" s="5" t="s">
        <v>19</v>
      </c>
      <c r="B769" s="18" t="s">
        <v>834</v>
      </c>
      <c r="C769" s="19">
        <v>286568005091</v>
      </c>
      <c r="D769" s="18" t="s">
        <v>852</v>
      </c>
      <c r="E769" s="19">
        <v>286865000015</v>
      </c>
      <c r="F769" s="18" t="s">
        <v>135</v>
      </c>
      <c r="G769" s="35" t="s">
        <v>23</v>
      </c>
      <c r="H769" s="35">
        <f>VLOOKUP(E769,[1]Hoja1!$D:$F,3,FALSE)</f>
        <v>8</v>
      </c>
      <c r="I769" s="35">
        <v>0</v>
      </c>
      <c r="J769" s="35">
        <v>8</v>
      </c>
      <c r="K769" s="21">
        <f>VLOOKUP(E769,[2]VICTIMAS!E:F,2,FALSE)</f>
        <v>1</v>
      </c>
      <c r="L769" s="35">
        <f>VLOOKUP(E769,[2]INDIGENAS!E:F,2,FALSE)</f>
        <v>3</v>
      </c>
      <c r="M769" s="35">
        <v>0</v>
      </c>
      <c r="N769" s="21">
        <v>0</v>
      </c>
      <c r="O769" s="21">
        <f t="shared" si="36"/>
        <v>4</v>
      </c>
      <c r="P769" s="21">
        <f>VLOOKUP(E769,'[2]xxxx edad'!C:D,2,FALSE)</f>
        <v>6</v>
      </c>
      <c r="Q769" s="21">
        <f>VLOOKUP(E769,'[2]xxxx edad'!C:E,3,FALSE)</f>
        <v>2</v>
      </c>
      <c r="R769" s="21">
        <f>VLOOKUP(E769,'[2]xxxx edad'!C:F,4,FALSE)</f>
        <v>0</v>
      </c>
      <c r="S769" s="35">
        <f t="shared" si="39"/>
        <v>0</v>
      </c>
      <c r="T769" s="35">
        <v>0</v>
      </c>
      <c r="U769" s="35">
        <v>8</v>
      </c>
      <c r="V769" s="36">
        <v>0</v>
      </c>
      <c r="W769" s="37">
        <v>1</v>
      </c>
      <c r="X769" s="43" t="s">
        <v>1009</v>
      </c>
      <c r="Y769" s="43"/>
      <c r="Z769" s="43"/>
      <c r="AA769" s="43"/>
      <c r="AB769" s="43"/>
    </row>
    <row r="770" spans="1:28" s="6" customFormat="1" x14ac:dyDescent="0.25">
      <c r="A770" s="5" t="s">
        <v>19</v>
      </c>
      <c r="B770" s="18" t="s">
        <v>834</v>
      </c>
      <c r="C770" s="19">
        <v>286865000571</v>
      </c>
      <c r="D770" s="18" t="s">
        <v>860</v>
      </c>
      <c r="E770" s="19">
        <v>286865000571</v>
      </c>
      <c r="F770" s="18" t="s">
        <v>193</v>
      </c>
      <c r="G770" s="35" t="s">
        <v>23</v>
      </c>
      <c r="H770" s="35">
        <f>VLOOKUP(E770,[1]Hoja1!$D:$F,3,FALSE)</f>
        <v>243</v>
      </c>
      <c r="I770" s="35">
        <v>0</v>
      </c>
      <c r="J770" s="35">
        <v>240</v>
      </c>
      <c r="K770" s="21">
        <f>VLOOKUP(E770,[2]VICTIMAS!E:F,2,FALSE)</f>
        <v>48</v>
      </c>
      <c r="L770" s="35">
        <f>VLOOKUP(E770,[2]INDIGENAS!E:F,2,FALSE)</f>
        <v>6</v>
      </c>
      <c r="M770" s="35">
        <f>VLOOKUP(E770,[2]DISCAPACIDAD!E:F,2,FALSE)</f>
        <v>11</v>
      </c>
      <c r="N770" s="21">
        <f>VLOOKUP(E770,[2]AFROS!E:F,2,FALSE)</f>
        <v>4</v>
      </c>
      <c r="O770" s="21">
        <f t="shared" si="36"/>
        <v>171</v>
      </c>
      <c r="P770" s="21">
        <f>VLOOKUP(E770,'[2]xxxx edad'!C:D,2,FALSE)</f>
        <v>66</v>
      </c>
      <c r="Q770" s="21">
        <v>174</v>
      </c>
      <c r="R770" s="21">
        <v>0</v>
      </c>
      <c r="S770" s="35">
        <f t="shared" si="39"/>
        <v>0</v>
      </c>
      <c r="T770" s="35">
        <v>0</v>
      </c>
      <c r="U770" s="35">
        <v>240</v>
      </c>
      <c r="V770" s="36">
        <v>0</v>
      </c>
      <c r="W770" s="37">
        <v>3</v>
      </c>
      <c r="X770" s="43"/>
      <c r="Y770" s="43"/>
      <c r="Z770" s="43"/>
      <c r="AA770" s="43" t="s">
        <v>1009</v>
      </c>
      <c r="AB770" s="43"/>
    </row>
    <row r="771" spans="1:28" s="6" customFormat="1" x14ac:dyDescent="0.25">
      <c r="A771" s="5" t="s">
        <v>19</v>
      </c>
      <c r="B771" s="18" t="s">
        <v>834</v>
      </c>
      <c r="C771" s="19">
        <v>286865000571</v>
      </c>
      <c r="D771" s="18" t="s">
        <v>860</v>
      </c>
      <c r="E771" s="19">
        <v>286865001763</v>
      </c>
      <c r="F771" s="18" t="s">
        <v>861</v>
      </c>
      <c r="G771" s="35" t="s">
        <v>23</v>
      </c>
      <c r="H771" s="35">
        <f>VLOOKUP(E771,[1]Hoja1!$D:$F,3,FALSE)</f>
        <v>19</v>
      </c>
      <c r="I771" s="35">
        <v>0</v>
      </c>
      <c r="J771" s="35">
        <v>19</v>
      </c>
      <c r="K771" s="21">
        <v>0</v>
      </c>
      <c r="L771" s="35">
        <f>VLOOKUP(E771,[2]INDIGENAS!E:F,2,FALSE)</f>
        <v>1</v>
      </c>
      <c r="M771" s="35">
        <v>0</v>
      </c>
      <c r="N771" s="21">
        <v>0</v>
      </c>
      <c r="O771" s="21">
        <f t="shared" ref="O771:O834" si="40">J771-(K771+L771+M771+N771)</f>
        <v>18</v>
      </c>
      <c r="P771" s="21">
        <f>VLOOKUP(E771,'[2]xxxx edad'!C:D,2,FALSE)</f>
        <v>11</v>
      </c>
      <c r="Q771" s="21">
        <f>VLOOKUP(E771,'[2]xxxx edad'!C:E,3,FALSE)</f>
        <v>7</v>
      </c>
      <c r="R771" s="21">
        <v>1</v>
      </c>
      <c r="S771" s="35">
        <f t="shared" si="39"/>
        <v>0</v>
      </c>
      <c r="T771" s="35">
        <v>0</v>
      </c>
      <c r="U771" s="35">
        <v>19</v>
      </c>
      <c r="V771" s="36">
        <v>0</v>
      </c>
      <c r="W771" s="37">
        <v>1</v>
      </c>
      <c r="X771" s="43"/>
      <c r="Y771" s="43" t="s">
        <v>1009</v>
      </c>
      <c r="Z771" s="43"/>
      <c r="AA771" s="43"/>
      <c r="AB771" s="43"/>
    </row>
    <row r="772" spans="1:28" s="6" customFormat="1" x14ac:dyDescent="0.25">
      <c r="A772" s="5" t="s">
        <v>19</v>
      </c>
      <c r="B772" s="18" t="s">
        <v>834</v>
      </c>
      <c r="C772" s="19">
        <v>286865000571</v>
      </c>
      <c r="D772" s="18" t="s">
        <v>860</v>
      </c>
      <c r="E772" s="19">
        <v>486865004281</v>
      </c>
      <c r="F772" s="18" t="s">
        <v>862</v>
      </c>
      <c r="G772" s="35" t="s">
        <v>23</v>
      </c>
      <c r="H772" s="35">
        <f>VLOOKUP(E772,[1]Hoja1!$D:$F,3,FALSE)</f>
        <v>14</v>
      </c>
      <c r="I772" s="35">
        <v>0</v>
      </c>
      <c r="J772" s="35">
        <v>14</v>
      </c>
      <c r="K772" s="21">
        <f>VLOOKUP(E772,[2]VICTIMAS!E:F,2,FALSE)</f>
        <v>3</v>
      </c>
      <c r="L772" s="35">
        <v>0</v>
      </c>
      <c r="M772" s="35">
        <f>VLOOKUP(E772,[2]DISCAPACIDAD!E:F,2,FALSE)</f>
        <v>1</v>
      </c>
      <c r="N772" s="21">
        <f>VLOOKUP(E772,[2]AFROS!E:F,2,FALSE)</f>
        <v>1</v>
      </c>
      <c r="O772" s="21">
        <f t="shared" si="40"/>
        <v>9</v>
      </c>
      <c r="P772" s="21">
        <f>VLOOKUP(E772,'[2]xxxx edad'!C:D,2,FALSE)</f>
        <v>7</v>
      </c>
      <c r="Q772" s="21">
        <f>VLOOKUP(E772,'[2]xxxx edad'!C:E,3,FALSE)</f>
        <v>6</v>
      </c>
      <c r="R772" s="21">
        <f>VLOOKUP(E772,'[2]xxxx edad'!C:F,4,FALSE)</f>
        <v>1</v>
      </c>
      <c r="S772" s="35">
        <f t="shared" si="39"/>
        <v>0</v>
      </c>
      <c r="T772" s="35">
        <v>0</v>
      </c>
      <c r="U772" s="35">
        <v>14</v>
      </c>
      <c r="V772" s="36">
        <v>0</v>
      </c>
      <c r="W772" s="37">
        <v>1</v>
      </c>
      <c r="X772" s="43"/>
      <c r="Y772" s="43" t="s">
        <v>1009</v>
      </c>
      <c r="Z772" s="43"/>
      <c r="AA772" s="43"/>
      <c r="AB772" s="43"/>
    </row>
    <row r="773" spans="1:28" s="6" customFormat="1" x14ac:dyDescent="0.25">
      <c r="A773" s="5" t="s">
        <v>19</v>
      </c>
      <c r="B773" s="18" t="s">
        <v>834</v>
      </c>
      <c r="C773" s="19">
        <v>286865000597</v>
      </c>
      <c r="D773" s="18" t="s">
        <v>863</v>
      </c>
      <c r="E773" s="19">
        <v>286865000597</v>
      </c>
      <c r="F773" s="18" t="s">
        <v>864</v>
      </c>
      <c r="G773" s="35" t="s">
        <v>23</v>
      </c>
      <c r="H773" s="35">
        <f>VLOOKUP(E773,[1]Hoja1!$D:$F,3,FALSE)</f>
        <v>173</v>
      </c>
      <c r="I773" s="35">
        <v>0</v>
      </c>
      <c r="J773" s="35">
        <v>169</v>
      </c>
      <c r="K773" s="21">
        <f>VLOOKUP(E773,[2]VICTIMAS!E:F,2,FALSE)</f>
        <v>31</v>
      </c>
      <c r="L773" s="35">
        <f>VLOOKUP(E773,[2]INDIGENAS!E:F,2,FALSE)</f>
        <v>30</v>
      </c>
      <c r="M773" s="35">
        <f>VLOOKUP(E773,[2]DISCAPACIDAD!E:F,2,FALSE)</f>
        <v>2</v>
      </c>
      <c r="N773" s="21">
        <v>0</v>
      </c>
      <c r="O773" s="21">
        <f t="shared" si="40"/>
        <v>106</v>
      </c>
      <c r="P773" s="21">
        <f>VLOOKUP(E773,'[2]xxxx edad'!C:D,2,FALSE)</f>
        <v>29</v>
      </c>
      <c r="Q773" s="21">
        <f>VLOOKUP(E773,'[2]xxxx edad'!C:E,3,FALSE)</f>
        <v>66</v>
      </c>
      <c r="R773" s="21">
        <v>74</v>
      </c>
      <c r="S773" s="35">
        <f t="shared" si="39"/>
        <v>0</v>
      </c>
      <c r="T773" s="35">
        <v>0</v>
      </c>
      <c r="U773" s="35">
        <v>169</v>
      </c>
      <c r="V773" s="36">
        <v>0</v>
      </c>
      <c r="W773" s="37">
        <v>3</v>
      </c>
      <c r="X773" s="43"/>
      <c r="Y773" s="43"/>
      <c r="Z773" s="43"/>
      <c r="AA773" s="43" t="s">
        <v>1009</v>
      </c>
      <c r="AB773" s="43"/>
    </row>
    <row r="774" spans="1:28" s="6" customFormat="1" x14ac:dyDescent="0.25">
      <c r="A774" s="5" t="s">
        <v>19</v>
      </c>
      <c r="B774" s="18" t="s">
        <v>834</v>
      </c>
      <c r="C774" s="19">
        <v>286865000597</v>
      </c>
      <c r="D774" s="18" t="s">
        <v>863</v>
      </c>
      <c r="E774" s="19">
        <v>286865002069</v>
      </c>
      <c r="F774" s="18" t="s">
        <v>865</v>
      </c>
      <c r="G774" s="35" t="s">
        <v>23</v>
      </c>
      <c r="H774" s="35">
        <f>VLOOKUP(E774,[1]Hoja1!$D:$F,3,FALSE)</f>
        <v>9</v>
      </c>
      <c r="I774" s="35">
        <v>0</v>
      </c>
      <c r="J774" s="35">
        <v>9</v>
      </c>
      <c r="K774" s="21">
        <v>0</v>
      </c>
      <c r="L774" s="35">
        <f>VLOOKUP(E774,[2]INDIGENAS!E:F,2,FALSE)</f>
        <v>1</v>
      </c>
      <c r="M774" s="35">
        <v>0</v>
      </c>
      <c r="N774" s="21">
        <v>0</v>
      </c>
      <c r="O774" s="21">
        <f t="shared" si="40"/>
        <v>8</v>
      </c>
      <c r="P774" s="21">
        <f>VLOOKUP(E774,'[2]xxxx edad'!C:D,2,FALSE)</f>
        <v>4</v>
      </c>
      <c r="Q774" s="21">
        <f>VLOOKUP(E774,'[2]xxxx edad'!C:E,3,FALSE)</f>
        <v>5</v>
      </c>
      <c r="R774" s="21">
        <f>VLOOKUP(E774,'[2]xxxx edad'!C:F,4,FALSE)</f>
        <v>0</v>
      </c>
      <c r="S774" s="35">
        <f t="shared" si="39"/>
        <v>0</v>
      </c>
      <c r="T774" s="35">
        <v>0</v>
      </c>
      <c r="U774" s="35">
        <v>9</v>
      </c>
      <c r="V774" s="36">
        <v>0</v>
      </c>
      <c r="W774" s="37">
        <v>1</v>
      </c>
      <c r="X774" s="43" t="s">
        <v>1009</v>
      </c>
      <c r="Y774" s="43"/>
      <c r="Z774" s="43"/>
      <c r="AA774" s="43"/>
      <c r="AB774" s="43"/>
    </row>
    <row r="775" spans="1:28" s="6" customFormat="1" x14ac:dyDescent="0.25">
      <c r="A775" s="5" t="s">
        <v>19</v>
      </c>
      <c r="B775" s="18" t="s">
        <v>834</v>
      </c>
      <c r="C775" s="19">
        <v>286865000597</v>
      </c>
      <c r="D775" s="18" t="s">
        <v>863</v>
      </c>
      <c r="E775" s="19">
        <v>286865003073</v>
      </c>
      <c r="F775" s="18" t="s">
        <v>559</v>
      </c>
      <c r="G775" s="35" t="s">
        <v>23</v>
      </c>
      <c r="H775" s="35">
        <f>VLOOKUP(E775,[1]Hoja1!$D:$F,3,FALSE)</f>
        <v>5</v>
      </c>
      <c r="I775" s="35">
        <v>0</v>
      </c>
      <c r="J775" s="35">
        <v>4</v>
      </c>
      <c r="K775" s="21">
        <f>VLOOKUP(E775,[2]VICTIMAS!E:F,2,FALSE)</f>
        <v>3</v>
      </c>
      <c r="L775" s="35">
        <v>0</v>
      </c>
      <c r="M775" s="35">
        <v>0</v>
      </c>
      <c r="N775" s="21">
        <v>0</v>
      </c>
      <c r="O775" s="21">
        <f t="shared" si="40"/>
        <v>1</v>
      </c>
      <c r="P775" s="21">
        <v>3</v>
      </c>
      <c r="Q775" s="21">
        <f>VLOOKUP(E775,'[2]xxxx edad'!C:E,3,FALSE)</f>
        <v>1</v>
      </c>
      <c r="R775" s="21">
        <f>VLOOKUP(E775,'[2]xxxx edad'!C:F,4,FALSE)</f>
        <v>0</v>
      </c>
      <c r="S775" s="35">
        <f t="shared" si="39"/>
        <v>0</v>
      </c>
      <c r="T775" s="35">
        <v>0</v>
      </c>
      <c r="U775" s="35">
        <v>4</v>
      </c>
      <c r="V775" s="36">
        <v>0</v>
      </c>
      <c r="W775" s="37">
        <v>1</v>
      </c>
      <c r="X775" s="43" t="s">
        <v>1009</v>
      </c>
      <c r="Y775" s="43"/>
      <c r="Z775" s="43"/>
      <c r="AA775" s="43"/>
      <c r="AB775" s="43"/>
    </row>
    <row r="776" spans="1:28" s="6" customFormat="1" x14ac:dyDescent="0.25">
      <c r="A776" s="5" t="s">
        <v>19</v>
      </c>
      <c r="B776" s="18" t="s">
        <v>834</v>
      </c>
      <c r="C776" s="19">
        <v>286865000597</v>
      </c>
      <c r="D776" s="18" t="s">
        <v>863</v>
      </c>
      <c r="E776" s="19">
        <v>286865003383</v>
      </c>
      <c r="F776" s="18" t="s">
        <v>866</v>
      </c>
      <c r="G776" s="35" t="s">
        <v>23</v>
      </c>
      <c r="H776" s="35">
        <f>VLOOKUP(E776,[1]Hoja1!$D:$F,3,FALSE)</f>
        <v>17</v>
      </c>
      <c r="I776" s="35">
        <v>0</v>
      </c>
      <c r="J776" s="35">
        <v>14</v>
      </c>
      <c r="K776" s="21">
        <v>0</v>
      </c>
      <c r="L776" s="35">
        <f>VLOOKUP(E776,[2]INDIGENAS!E:F,2,FALSE)</f>
        <v>2</v>
      </c>
      <c r="M776" s="35">
        <v>0</v>
      </c>
      <c r="N776" s="21">
        <v>0</v>
      </c>
      <c r="O776" s="21">
        <f t="shared" si="40"/>
        <v>12</v>
      </c>
      <c r="P776" s="21">
        <v>8</v>
      </c>
      <c r="Q776" s="21">
        <f>VLOOKUP(E776,'[2]xxxx edad'!C:E,3,FALSE)</f>
        <v>6</v>
      </c>
      <c r="R776" s="21">
        <f>VLOOKUP(E776,'[2]xxxx edad'!C:F,4,FALSE)</f>
        <v>0</v>
      </c>
      <c r="S776" s="35">
        <f t="shared" si="39"/>
        <v>0</v>
      </c>
      <c r="T776" s="35">
        <v>0</v>
      </c>
      <c r="U776" s="35">
        <v>14</v>
      </c>
      <c r="V776" s="36">
        <v>0</v>
      </c>
      <c r="W776" s="37">
        <v>1</v>
      </c>
      <c r="X776" s="43"/>
      <c r="Y776" s="43" t="s">
        <v>1009</v>
      </c>
      <c r="Z776" s="43"/>
      <c r="AA776" s="43"/>
      <c r="AB776" s="43"/>
    </row>
    <row r="777" spans="1:28" s="6" customFormat="1" x14ac:dyDescent="0.25">
      <c r="A777" s="5" t="s">
        <v>19</v>
      </c>
      <c r="B777" s="18" t="s">
        <v>834</v>
      </c>
      <c r="C777" s="19">
        <v>286865000597</v>
      </c>
      <c r="D777" s="18" t="s">
        <v>863</v>
      </c>
      <c r="E777" s="19">
        <v>286865003456</v>
      </c>
      <c r="F777" s="18" t="s">
        <v>867</v>
      </c>
      <c r="G777" s="35" t="s">
        <v>23</v>
      </c>
      <c r="H777" s="35">
        <f>VLOOKUP(E777,[1]Hoja1!$D:$F,3,FALSE)</f>
        <v>23</v>
      </c>
      <c r="I777" s="35">
        <v>0</v>
      </c>
      <c r="J777" s="35">
        <v>22</v>
      </c>
      <c r="K777" s="21">
        <f>VLOOKUP(E777,[2]VICTIMAS!E:F,2,FALSE)</f>
        <v>2</v>
      </c>
      <c r="L777" s="35">
        <f>VLOOKUP(E777,[2]INDIGENAS!E:F,2,FALSE)</f>
        <v>1</v>
      </c>
      <c r="M777" s="35">
        <f>VLOOKUP(E777,[2]DISCAPACIDAD!E:F,2,FALSE)</f>
        <v>1</v>
      </c>
      <c r="N777" s="21">
        <v>0</v>
      </c>
      <c r="O777" s="21">
        <f t="shared" si="40"/>
        <v>18</v>
      </c>
      <c r="P777" s="21">
        <v>14</v>
      </c>
      <c r="Q777" s="21">
        <f>VLOOKUP(E777,'[2]xxxx edad'!C:E,3,FALSE)</f>
        <v>8</v>
      </c>
      <c r="R777" s="21">
        <f>VLOOKUP(E777,'[2]xxxx edad'!C:F,4,FALSE)</f>
        <v>0</v>
      </c>
      <c r="S777" s="35">
        <f t="shared" si="39"/>
        <v>0</v>
      </c>
      <c r="T777" s="35">
        <v>0</v>
      </c>
      <c r="U777" s="35">
        <v>22</v>
      </c>
      <c r="V777" s="36">
        <v>0</v>
      </c>
      <c r="W777" s="37">
        <v>1</v>
      </c>
      <c r="X777" s="43"/>
      <c r="Y777" s="43" t="s">
        <v>1009</v>
      </c>
      <c r="Z777" s="43"/>
      <c r="AA777" s="43"/>
      <c r="AB777" s="43"/>
    </row>
    <row r="778" spans="1:28" s="6" customFormat="1" x14ac:dyDescent="0.25">
      <c r="A778" s="5" t="s">
        <v>19</v>
      </c>
      <c r="B778" s="18" t="s">
        <v>834</v>
      </c>
      <c r="C778" s="19">
        <v>286865001739</v>
      </c>
      <c r="D778" s="18" t="s">
        <v>868</v>
      </c>
      <c r="E778" s="19">
        <v>286865001739</v>
      </c>
      <c r="F778" s="18" t="s">
        <v>869</v>
      </c>
      <c r="G778" s="35" t="s">
        <v>23</v>
      </c>
      <c r="H778" s="35">
        <f>VLOOKUP(E778,[1]Hoja1!$D:$F,3,FALSE)</f>
        <v>223</v>
      </c>
      <c r="I778" s="35">
        <v>0</v>
      </c>
      <c r="J778" s="35">
        <v>221</v>
      </c>
      <c r="K778" s="21">
        <f>VLOOKUP(E778,[2]VICTIMAS!E:F,2,FALSE)</f>
        <v>32</v>
      </c>
      <c r="L778" s="35">
        <f>VLOOKUP(E778,[2]INDIGENAS!E:F,2,FALSE)</f>
        <v>41</v>
      </c>
      <c r="M778" s="35">
        <f>VLOOKUP(E778,[2]DISCAPACIDAD!E:F,2,FALSE)</f>
        <v>6</v>
      </c>
      <c r="N778" s="21">
        <v>0</v>
      </c>
      <c r="O778" s="21">
        <f t="shared" si="40"/>
        <v>142</v>
      </c>
      <c r="P778" s="21">
        <f>VLOOKUP(E778,'[2]xxxx edad'!C:D,2,FALSE)</f>
        <v>35</v>
      </c>
      <c r="Q778" s="21">
        <v>186</v>
      </c>
      <c r="R778" s="21">
        <v>0</v>
      </c>
      <c r="S778" s="35">
        <f t="shared" si="39"/>
        <v>0</v>
      </c>
      <c r="T778" s="35">
        <v>0</v>
      </c>
      <c r="U778" s="35">
        <v>221</v>
      </c>
      <c r="V778" s="36">
        <v>0</v>
      </c>
      <c r="W778" s="37">
        <v>3</v>
      </c>
      <c r="X778" s="43"/>
      <c r="Y778" s="43"/>
      <c r="Z778" s="43"/>
      <c r="AA778" s="43" t="s">
        <v>1009</v>
      </c>
      <c r="AB778" s="43"/>
    </row>
    <row r="779" spans="1:28" s="6" customFormat="1" x14ac:dyDescent="0.25">
      <c r="A779" s="5" t="s">
        <v>19</v>
      </c>
      <c r="B779" s="18" t="s">
        <v>834</v>
      </c>
      <c r="C779" s="19">
        <v>286865001739</v>
      </c>
      <c r="D779" s="18" t="s">
        <v>868</v>
      </c>
      <c r="E779" s="19">
        <v>286865003481</v>
      </c>
      <c r="F779" s="18" t="s">
        <v>870</v>
      </c>
      <c r="G779" s="35" t="s">
        <v>23</v>
      </c>
      <c r="H779" s="35">
        <f>VLOOKUP(E779,[1]Hoja1!$D:$F,3,FALSE)</f>
        <v>6</v>
      </c>
      <c r="I779" s="35">
        <v>0</v>
      </c>
      <c r="J779" s="35">
        <v>6</v>
      </c>
      <c r="K779" s="21">
        <v>0</v>
      </c>
      <c r="L779" s="35">
        <v>0</v>
      </c>
      <c r="M779" s="35">
        <v>0</v>
      </c>
      <c r="N779" s="21">
        <v>0</v>
      </c>
      <c r="O779" s="21">
        <f t="shared" si="40"/>
        <v>6</v>
      </c>
      <c r="P779" s="21">
        <f>VLOOKUP(E779,'[2]xxxx edad'!C:D,2,FALSE)</f>
        <v>5</v>
      </c>
      <c r="Q779" s="21">
        <f>VLOOKUP(E779,'[2]xxxx edad'!C:E,3,FALSE)</f>
        <v>1</v>
      </c>
      <c r="R779" s="21">
        <f>VLOOKUP(E779,'[2]xxxx edad'!C:F,4,FALSE)</f>
        <v>0</v>
      </c>
      <c r="S779" s="35">
        <f t="shared" si="39"/>
        <v>0</v>
      </c>
      <c r="T779" s="35">
        <v>0</v>
      </c>
      <c r="U779" s="35">
        <v>6</v>
      </c>
      <c r="V779" s="36">
        <v>0</v>
      </c>
      <c r="W779" s="37">
        <v>1</v>
      </c>
      <c r="X779" s="43" t="s">
        <v>1009</v>
      </c>
      <c r="Y779" s="43"/>
      <c r="Z779" s="43"/>
      <c r="AA779" s="43"/>
      <c r="AB779" s="43"/>
    </row>
    <row r="780" spans="1:28" s="6" customFormat="1" x14ac:dyDescent="0.25">
      <c r="A780" s="5" t="s">
        <v>19</v>
      </c>
      <c r="B780" s="18" t="s">
        <v>834</v>
      </c>
      <c r="C780" s="19">
        <v>286865001739</v>
      </c>
      <c r="D780" s="18" t="s">
        <v>868</v>
      </c>
      <c r="E780" s="19">
        <v>286865004207</v>
      </c>
      <c r="F780" s="18" t="s">
        <v>871</v>
      </c>
      <c r="G780" s="35" t="s">
        <v>23</v>
      </c>
      <c r="H780" s="35">
        <f>VLOOKUP(E780,[1]Hoja1!$D:$F,3,FALSE)</f>
        <v>5</v>
      </c>
      <c r="I780" s="35">
        <v>0</v>
      </c>
      <c r="J780" s="35">
        <v>5</v>
      </c>
      <c r="K780" s="21">
        <v>0</v>
      </c>
      <c r="L780" s="35">
        <v>0</v>
      </c>
      <c r="M780" s="35">
        <v>0</v>
      </c>
      <c r="N780" s="21">
        <v>0</v>
      </c>
      <c r="O780" s="21">
        <f t="shared" si="40"/>
        <v>5</v>
      </c>
      <c r="P780" s="21">
        <f>VLOOKUP(E780,'[2]xxxx edad'!C:D,2,FALSE)</f>
        <v>2</v>
      </c>
      <c r="Q780" s="21">
        <f>VLOOKUP(E780,'[2]xxxx edad'!C:E,3,FALSE)</f>
        <v>3</v>
      </c>
      <c r="R780" s="21">
        <f>VLOOKUP(E780,'[2]xxxx edad'!C:F,4,FALSE)</f>
        <v>0</v>
      </c>
      <c r="S780" s="35">
        <f t="shared" si="39"/>
        <v>0</v>
      </c>
      <c r="T780" s="35">
        <v>0</v>
      </c>
      <c r="U780" s="35">
        <v>5</v>
      </c>
      <c r="V780" s="36">
        <v>0</v>
      </c>
      <c r="W780" s="37">
        <v>1</v>
      </c>
      <c r="X780" s="43" t="s">
        <v>1009</v>
      </c>
      <c r="Y780" s="43"/>
      <c r="Z780" s="43"/>
      <c r="AA780" s="43"/>
      <c r="AB780" s="43"/>
    </row>
    <row r="781" spans="1:28" s="6" customFormat="1" x14ac:dyDescent="0.25">
      <c r="A781" s="5" t="s">
        <v>19</v>
      </c>
      <c r="B781" s="18" t="s">
        <v>834</v>
      </c>
      <c r="C781" s="19">
        <v>286865001739</v>
      </c>
      <c r="D781" s="18" t="s">
        <v>868</v>
      </c>
      <c r="E781" s="19">
        <v>286865004304</v>
      </c>
      <c r="F781" s="18" t="s">
        <v>872</v>
      </c>
      <c r="G781" s="35" t="s">
        <v>23</v>
      </c>
      <c r="H781" s="35">
        <f>VLOOKUP(E781,[1]Hoja1!$D:$F,3,FALSE)</f>
        <v>8</v>
      </c>
      <c r="I781" s="35">
        <v>0</v>
      </c>
      <c r="J781" s="35">
        <v>7</v>
      </c>
      <c r="K781" s="21">
        <f>VLOOKUP(E781,[2]VICTIMAS!E:F,2,FALSE)</f>
        <v>1</v>
      </c>
      <c r="L781" s="35">
        <v>0</v>
      </c>
      <c r="M781" s="35">
        <v>0</v>
      </c>
      <c r="N781" s="21">
        <v>0</v>
      </c>
      <c r="O781" s="21">
        <f t="shared" si="40"/>
        <v>6</v>
      </c>
      <c r="P781" s="21">
        <f>VLOOKUP(E781,'[2]xxxx edad'!C:D,2,FALSE)</f>
        <v>3</v>
      </c>
      <c r="Q781" s="21">
        <f>VLOOKUP(E781,'[2]xxxx edad'!C:E,3,FALSE)</f>
        <v>4</v>
      </c>
      <c r="R781" s="21">
        <f>VLOOKUP(E781,'[2]xxxx edad'!C:F,4,FALSE)</f>
        <v>0</v>
      </c>
      <c r="S781" s="35">
        <f t="shared" si="39"/>
        <v>0</v>
      </c>
      <c r="T781" s="35">
        <v>0</v>
      </c>
      <c r="U781" s="35">
        <v>7</v>
      </c>
      <c r="V781" s="36">
        <v>0</v>
      </c>
      <c r="W781" s="37">
        <v>1</v>
      </c>
      <c r="X781" s="43" t="s">
        <v>1009</v>
      </c>
      <c r="Y781" s="43"/>
      <c r="Z781" s="43"/>
      <c r="AA781" s="43"/>
      <c r="AB781" s="43"/>
    </row>
    <row r="782" spans="1:28" s="6" customFormat="1" x14ac:dyDescent="0.25">
      <c r="A782" s="5" t="s">
        <v>19</v>
      </c>
      <c r="B782" s="18" t="s">
        <v>834</v>
      </c>
      <c r="C782" s="19">
        <v>286865001739</v>
      </c>
      <c r="D782" s="18" t="s">
        <v>868</v>
      </c>
      <c r="E782" s="19">
        <v>286865004371</v>
      </c>
      <c r="F782" s="18" t="s">
        <v>598</v>
      </c>
      <c r="G782" s="35" t="s">
        <v>23</v>
      </c>
      <c r="H782" s="35">
        <f>VLOOKUP(E782,[1]Hoja1!$D:$F,3,FALSE)</f>
        <v>8</v>
      </c>
      <c r="I782" s="35">
        <v>0</v>
      </c>
      <c r="J782" s="35">
        <v>7</v>
      </c>
      <c r="K782" s="21">
        <v>0</v>
      </c>
      <c r="L782" s="35">
        <v>0</v>
      </c>
      <c r="M782" s="35">
        <v>0</v>
      </c>
      <c r="N782" s="21">
        <v>0</v>
      </c>
      <c r="O782" s="21">
        <f t="shared" si="40"/>
        <v>7</v>
      </c>
      <c r="P782" s="21">
        <v>5</v>
      </c>
      <c r="Q782" s="21">
        <f>VLOOKUP(E782,'[2]xxxx edad'!C:E,3,FALSE)</f>
        <v>2</v>
      </c>
      <c r="R782" s="21">
        <f>VLOOKUP(E782,'[2]xxxx edad'!C:F,4,FALSE)</f>
        <v>0</v>
      </c>
      <c r="S782" s="35">
        <f t="shared" si="39"/>
        <v>0</v>
      </c>
      <c r="T782" s="35">
        <v>0</v>
      </c>
      <c r="U782" s="35">
        <v>7</v>
      </c>
      <c r="V782" s="36">
        <v>0</v>
      </c>
      <c r="W782" s="37">
        <v>1</v>
      </c>
      <c r="X782" s="43" t="s">
        <v>1009</v>
      </c>
      <c r="Y782" s="43"/>
      <c r="Z782" s="43"/>
      <c r="AA782" s="43"/>
      <c r="AB782" s="43"/>
    </row>
    <row r="783" spans="1:28" s="6" customFormat="1" x14ac:dyDescent="0.25">
      <c r="A783" s="5" t="s">
        <v>19</v>
      </c>
      <c r="B783" s="18" t="s">
        <v>834</v>
      </c>
      <c r="C783" s="19">
        <v>286865001739</v>
      </c>
      <c r="D783" s="18" t="s">
        <v>868</v>
      </c>
      <c r="E783" s="19">
        <v>286865004380</v>
      </c>
      <c r="F783" s="18" t="s">
        <v>873</v>
      </c>
      <c r="G783" s="35" t="s">
        <v>23</v>
      </c>
      <c r="H783" s="35">
        <f>VLOOKUP(E783,[1]Hoja1!$D:$F,3,FALSE)</f>
        <v>6</v>
      </c>
      <c r="I783" s="35">
        <v>0</v>
      </c>
      <c r="J783" s="35">
        <v>6</v>
      </c>
      <c r="K783" s="21">
        <v>0</v>
      </c>
      <c r="L783" s="35">
        <v>0</v>
      </c>
      <c r="M783" s="35">
        <v>0</v>
      </c>
      <c r="N783" s="21">
        <v>0</v>
      </c>
      <c r="O783" s="21">
        <f t="shared" si="40"/>
        <v>6</v>
      </c>
      <c r="P783" s="21">
        <v>4</v>
      </c>
      <c r="Q783" s="21">
        <v>2</v>
      </c>
      <c r="R783" s="21">
        <f>VLOOKUP(E783,'[2]xxxx edad'!C:F,4,FALSE)</f>
        <v>0</v>
      </c>
      <c r="S783" s="35">
        <f t="shared" si="39"/>
        <v>0</v>
      </c>
      <c r="T783" s="35">
        <v>0</v>
      </c>
      <c r="U783" s="35">
        <v>6</v>
      </c>
      <c r="V783" s="36">
        <v>0</v>
      </c>
      <c r="W783" s="37">
        <v>1</v>
      </c>
      <c r="X783" s="43" t="s">
        <v>1009</v>
      </c>
      <c r="Y783" s="43"/>
      <c r="Z783" s="43"/>
      <c r="AA783" s="43"/>
      <c r="AB783" s="43"/>
    </row>
    <row r="784" spans="1:28" s="6" customFormat="1" x14ac:dyDescent="0.25">
      <c r="A784" s="5" t="s">
        <v>19</v>
      </c>
      <c r="B784" s="18" t="s">
        <v>834</v>
      </c>
      <c r="C784" s="19">
        <v>286865001739</v>
      </c>
      <c r="D784" s="18" t="s">
        <v>868</v>
      </c>
      <c r="E784" s="19">
        <v>286865004614</v>
      </c>
      <c r="F784" s="18" t="s">
        <v>874</v>
      </c>
      <c r="G784" s="35" t="s">
        <v>23</v>
      </c>
      <c r="H784" s="35">
        <f>VLOOKUP(E784,[1]Hoja1!$D:$F,3,FALSE)</f>
        <v>7</v>
      </c>
      <c r="I784" s="35">
        <v>0</v>
      </c>
      <c r="J784" s="35">
        <v>7</v>
      </c>
      <c r="K784" s="21">
        <f>VLOOKUP(E784,[2]VICTIMAS!E:F,2,FALSE)</f>
        <v>4</v>
      </c>
      <c r="L784" s="35">
        <f>VLOOKUP(E784,[2]INDIGENAS!E:F,2,FALSE)</f>
        <v>1</v>
      </c>
      <c r="M784" s="35">
        <v>0</v>
      </c>
      <c r="N784" s="21">
        <v>0</v>
      </c>
      <c r="O784" s="21">
        <f t="shared" si="40"/>
        <v>2</v>
      </c>
      <c r="P784" s="21">
        <f>VLOOKUP(E784,'[2]xxxx edad'!C:D,2,FALSE)</f>
        <v>3</v>
      </c>
      <c r="Q784" s="21">
        <v>4</v>
      </c>
      <c r="R784" s="21">
        <f>VLOOKUP(E784,'[2]xxxx edad'!C:F,4,FALSE)</f>
        <v>0</v>
      </c>
      <c r="S784" s="35">
        <f t="shared" si="39"/>
        <v>0</v>
      </c>
      <c r="T784" s="35">
        <v>0</v>
      </c>
      <c r="U784" s="35">
        <v>7</v>
      </c>
      <c r="V784" s="36">
        <v>0</v>
      </c>
      <c r="W784" s="37">
        <v>1</v>
      </c>
      <c r="X784" s="43" t="s">
        <v>1009</v>
      </c>
      <c r="Y784" s="43"/>
      <c r="Z784" s="43"/>
      <c r="AA784" s="43"/>
      <c r="AB784" s="43"/>
    </row>
    <row r="785" spans="1:28" s="6" customFormat="1" x14ac:dyDescent="0.25">
      <c r="A785" s="5" t="s">
        <v>19</v>
      </c>
      <c r="B785" s="18" t="s">
        <v>834</v>
      </c>
      <c r="C785" s="19">
        <v>286865001747</v>
      </c>
      <c r="D785" s="18" t="s">
        <v>875</v>
      </c>
      <c r="E785" s="19">
        <v>286865001747</v>
      </c>
      <c r="F785" s="18" t="s">
        <v>876</v>
      </c>
      <c r="G785" s="35" t="s">
        <v>23</v>
      </c>
      <c r="H785" s="35">
        <f>VLOOKUP(E785,[1]Hoja1!$D:$F,3,FALSE)</f>
        <v>171</v>
      </c>
      <c r="I785" s="35">
        <v>0</v>
      </c>
      <c r="J785" s="35">
        <v>156</v>
      </c>
      <c r="K785" s="21">
        <f>VLOOKUP(E785,[2]VICTIMAS!E:F,2,FALSE)</f>
        <v>28</v>
      </c>
      <c r="L785" s="35">
        <f>VLOOKUP(E785,[2]INDIGENAS!E:F,2,FALSE)</f>
        <v>2</v>
      </c>
      <c r="M785" s="35">
        <f>VLOOKUP(E785,[2]DISCAPACIDAD!E:F,2,FALSE)</f>
        <v>1</v>
      </c>
      <c r="N785" s="21">
        <v>0</v>
      </c>
      <c r="O785" s="21">
        <f t="shared" si="40"/>
        <v>125</v>
      </c>
      <c r="P785" s="21">
        <f>VLOOKUP(E785,'[2]xxxx edad'!C:D,2,FALSE)</f>
        <v>31</v>
      </c>
      <c r="Q785" s="21">
        <v>125</v>
      </c>
      <c r="R785" s="21">
        <v>0</v>
      </c>
      <c r="S785" s="35">
        <f t="shared" si="39"/>
        <v>0</v>
      </c>
      <c r="T785" s="35">
        <v>0</v>
      </c>
      <c r="U785" s="35">
        <v>156</v>
      </c>
      <c r="V785" s="36">
        <v>0</v>
      </c>
      <c r="W785" s="37">
        <v>2</v>
      </c>
      <c r="X785" s="43"/>
      <c r="Y785" s="43"/>
      <c r="Z785" s="43"/>
      <c r="AA785" s="43" t="s">
        <v>1009</v>
      </c>
      <c r="AB785" s="43"/>
    </row>
    <row r="786" spans="1:28" s="6" customFormat="1" x14ac:dyDescent="0.25">
      <c r="A786" s="5" t="s">
        <v>19</v>
      </c>
      <c r="B786" s="18" t="s">
        <v>834</v>
      </c>
      <c r="C786" s="19">
        <v>286865001747</v>
      </c>
      <c r="D786" s="18" t="s">
        <v>875</v>
      </c>
      <c r="E786" s="19">
        <v>286865002646</v>
      </c>
      <c r="F786" s="18" t="s">
        <v>877</v>
      </c>
      <c r="G786" s="35" t="s">
        <v>23</v>
      </c>
      <c r="H786" s="35">
        <f>VLOOKUP(E786,[1]Hoja1!$D:$F,3,FALSE)</f>
        <v>11</v>
      </c>
      <c r="I786" s="35">
        <v>0</v>
      </c>
      <c r="J786" s="35">
        <v>7</v>
      </c>
      <c r="K786" s="21">
        <f>VLOOKUP(E786,[2]VICTIMAS!E:F,2,FALSE)</f>
        <v>1</v>
      </c>
      <c r="L786" s="35">
        <v>0</v>
      </c>
      <c r="M786" s="35">
        <v>0</v>
      </c>
      <c r="N786" s="21">
        <v>0</v>
      </c>
      <c r="O786" s="21">
        <f t="shared" si="40"/>
        <v>6</v>
      </c>
      <c r="P786" s="21">
        <f>VLOOKUP(E786,'[2]xxxx edad'!C:D,2,FALSE)</f>
        <v>3</v>
      </c>
      <c r="Q786" s="21">
        <f>VLOOKUP(E786,'[2]xxxx edad'!C:E,3,FALSE)</f>
        <v>4</v>
      </c>
      <c r="R786" s="21">
        <f>VLOOKUP(E786,'[2]xxxx edad'!C:F,4,FALSE)</f>
        <v>0</v>
      </c>
      <c r="S786" s="35">
        <f t="shared" si="39"/>
        <v>0</v>
      </c>
      <c r="T786" s="35">
        <v>0</v>
      </c>
      <c r="U786" s="35">
        <v>7</v>
      </c>
      <c r="V786" s="36">
        <v>0</v>
      </c>
      <c r="W786" s="37">
        <v>1</v>
      </c>
      <c r="X786" s="43" t="s">
        <v>1009</v>
      </c>
      <c r="Y786" s="43"/>
      <c r="Z786" s="43"/>
      <c r="AA786" s="43"/>
      <c r="AB786" s="43"/>
    </row>
    <row r="787" spans="1:28" s="6" customFormat="1" x14ac:dyDescent="0.25">
      <c r="A787" s="5" t="s">
        <v>19</v>
      </c>
      <c r="B787" s="18" t="s">
        <v>834</v>
      </c>
      <c r="C787" s="19">
        <v>286865001747</v>
      </c>
      <c r="D787" s="18" t="s">
        <v>875</v>
      </c>
      <c r="E787" s="19">
        <v>286865002841</v>
      </c>
      <c r="F787" s="18" t="s">
        <v>184</v>
      </c>
      <c r="G787" s="35" t="s">
        <v>23</v>
      </c>
      <c r="H787" s="35">
        <f>VLOOKUP(E787,[1]Hoja1!$D:$F,3,FALSE)</f>
        <v>10</v>
      </c>
      <c r="I787" s="35">
        <v>0</v>
      </c>
      <c r="J787" s="35">
        <v>6</v>
      </c>
      <c r="K787" s="21">
        <f>VLOOKUP(E787,[2]VICTIMAS!E:F,2,FALSE)</f>
        <v>1</v>
      </c>
      <c r="L787" s="35">
        <v>0</v>
      </c>
      <c r="M787" s="35">
        <v>0</v>
      </c>
      <c r="N787" s="21">
        <v>0</v>
      </c>
      <c r="O787" s="21">
        <f t="shared" si="40"/>
        <v>5</v>
      </c>
      <c r="P787" s="21">
        <f>VLOOKUP(E787,'[2]xxxx edad'!C:D,2,FALSE)</f>
        <v>1</v>
      </c>
      <c r="Q787" s="21">
        <v>5</v>
      </c>
      <c r="R787" s="21">
        <f>VLOOKUP(E787,'[2]xxxx edad'!C:F,4,FALSE)</f>
        <v>0</v>
      </c>
      <c r="S787" s="35">
        <f t="shared" si="39"/>
        <v>0</v>
      </c>
      <c r="T787" s="35">
        <v>0</v>
      </c>
      <c r="U787" s="35">
        <v>6</v>
      </c>
      <c r="V787" s="36">
        <v>0</v>
      </c>
      <c r="W787" s="37">
        <v>1</v>
      </c>
      <c r="X787" s="43" t="s">
        <v>1009</v>
      </c>
      <c r="Y787" s="43"/>
      <c r="Z787" s="43"/>
      <c r="AA787" s="43"/>
      <c r="AB787" s="43"/>
    </row>
    <row r="788" spans="1:28" s="6" customFormat="1" x14ac:dyDescent="0.25">
      <c r="A788" s="5" t="s">
        <v>19</v>
      </c>
      <c r="B788" s="18" t="s">
        <v>834</v>
      </c>
      <c r="C788" s="19">
        <v>286865001747</v>
      </c>
      <c r="D788" s="18" t="s">
        <v>875</v>
      </c>
      <c r="E788" s="19">
        <v>286865003308</v>
      </c>
      <c r="F788" s="18" t="s">
        <v>667</v>
      </c>
      <c r="G788" s="35" t="s">
        <v>23</v>
      </c>
      <c r="H788" s="35">
        <f>VLOOKUP(E788,[1]Hoja1!$D:$F,3,FALSE)</f>
        <v>10</v>
      </c>
      <c r="I788" s="35">
        <v>0</v>
      </c>
      <c r="J788" s="35">
        <v>8</v>
      </c>
      <c r="K788" s="21">
        <f>VLOOKUP(E788,[2]VICTIMAS!E:F,2,FALSE)</f>
        <v>2</v>
      </c>
      <c r="L788" s="35">
        <f>VLOOKUP(E788,[2]INDIGENAS!E:F,2,FALSE)</f>
        <v>2</v>
      </c>
      <c r="M788" s="35">
        <v>0</v>
      </c>
      <c r="N788" s="21">
        <v>0</v>
      </c>
      <c r="O788" s="21">
        <f t="shared" si="40"/>
        <v>4</v>
      </c>
      <c r="P788" s="21">
        <f>VLOOKUP(E788,'[2]xxxx edad'!C:D,2,FALSE)</f>
        <v>1</v>
      </c>
      <c r="Q788" s="21">
        <v>7</v>
      </c>
      <c r="R788" s="21">
        <f>VLOOKUP(E788,'[2]xxxx edad'!C:F,4,FALSE)</f>
        <v>0</v>
      </c>
      <c r="S788" s="35">
        <f t="shared" si="39"/>
        <v>0</v>
      </c>
      <c r="T788" s="35">
        <v>0</v>
      </c>
      <c r="U788" s="35">
        <v>8</v>
      </c>
      <c r="V788" s="36">
        <v>0</v>
      </c>
      <c r="W788" s="37">
        <v>1</v>
      </c>
      <c r="X788" s="43" t="s">
        <v>1009</v>
      </c>
      <c r="Y788" s="43"/>
      <c r="Z788" s="43"/>
      <c r="AA788" s="43"/>
      <c r="AB788" s="43"/>
    </row>
    <row r="789" spans="1:28" s="6" customFormat="1" x14ac:dyDescent="0.25">
      <c r="A789" s="5" t="s">
        <v>19</v>
      </c>
      <c r="B789" s="18" t="s">
        <v>834</v>
      </c>
      <c r="C789" s="19">
        <v>286865001780</v>
      </c>
      <c r="D789" s="18" t="s">
        <v>878</v>
      </c>
      <c r="E789" s="19">
        <v>286865000023</v>
      </c>
      <c r="F789" s="18" t="s">
        <v>595</v>
      </c>
      <c r="G789" s="35" t="s">
        <v>23</v>
      </c>
      <c r="H789" s="35">
        <f>VLOOKUP(E789,[1]Hoja1!$D:$F,3,FALSE)</f>
        <v>14</v>
      </c>
      <c r="I789" s="35">
        <f>VLOOKUP(E789,[1]Hoja2!$D:$F,3,FALSE)</f>
        <v>14</v>
      </c>
      <c r="J789" s="35">
        <v>14</v>
      </c>
      <c r="K789" s="21">
        <f>VLOOKUP(E789,[2]VICTIMAS!E:F,2,FALSE)</f>
        <v>5</v>
      </c>
      <c r="L789" s="35">
        <f>VLOOKUP(E789,[2]INDIGENAS!E:F,2,FALSE)</f>
        <v>1</v>
      </c>
      <c r="M789" s="35">
        <v>0</v>
      </c>
      <c r="N789" s="21">
        <v>0</v>
      </c>
      <c r="O789" s="21">
        <f t="shared" si="40"/>
        <v>8</v>
      </c>
      <c r="P789" s="21">
        <f>VLOOKUP(E789,'[2]xxxx edad'!C:D,2,FALSE)</f>
        <v>10</v>
      </c>
      <c r="Q789" s="21">
        <f>VLOOKUP(E789,'[2]xxxx edad'!C:E,3,FALSE)</f>
        <v>4</v>
      </c>
      <c r="R789" s="21">
        <f>VLOOKUP(E789,'[2]xxxx edad'!C:F,4,FALSE)</f>
        <v>0</v>
      </c>
      <c r="S789" s="35">
        <f t="shared" si="39"/>
        <v>14</v>
      </c>
      <c r="T789" s="35">
        <v>0</v>
      </c>
      <c r="U789" s="35">
        <v>0</v>
      </c>
      <c r="V789" s="36">
        <v>0</v>
      </c>
      <c r="W789" s="37">
        <v>1</v>
      </c>
      <c r="X789" s="43"/>
      <c r="Y789" s="43" t="s">
        <v>1009</v>
      </c>
      <c r="Z789" s="43"/>
      <c r="AA789" s="43"/>
      <c r="AB789" s="43"/>
    </row>
    <row r="790" spans="1:28" s="6" customFormat="1" x14ac:dyDescent="0.25">
      <c r="A790" s="5" t="s">
        <v>19</v>
      </c>
      <c r="B790" s="18" t="s">
        <v>834</v>
      </c>
      <c r="C790" s="19">
        <v>286865001780</v>
      </c>
      <c r="D790" s="18" t="s">
        <v>878</v>
      </c>
      <c r="E790" s="19">
        <v>286865001780</v>
      </c>
      <c r="F790" s="18" t="s">
        <v>879</v>
      </c>
      <c r="G790" s="35" t="s">
        <v>23</v>
      </c>
      <c r="H790" s="35">
        <f>VLOOKUP(E790,[1]Hoja1!$D:$F,3,FALSE)</f>
        <v>208</v>
      </c>
      <c r="I790" s="35">
        <f>VLOOKUP(E790,[1]Hoja2!$D:$F,3,FALSE)</f>
        <v>208</v>
      </c>
      <c r="J790" s="35">
        <v>206</v>
      </c>
      <c r="K790" s="21">
        <f>VLOOKUP(E790,[2]VICTIMAS!E:F,2,FALSE)</f>
        <v>58</v>
      </c>
      <c r="L790" s="35">
        <f>VLOOKUP(E790,[2]INDIGENAS!E:F,2,FALSE)</f>
        <v>26</v>
      </c>
      <c r="M790" s="35">
        <f>VLOOKUP(E790,[2]DISCAPACIDAD!E:F,2,FALSE)</f>
        <v>2</v>
      </c>
      <c r="N790" s="21">
        <v>0</v>
      </c>
      <c r="O790" s="21">
        <f t="shared" si="40"/>
        <v>120</v>
      </c>
      <c r="P790" s="21">
        <f>VLOOKUP(E790,'[2]xxxx edad'!C:D,2,FALSE)</f>
        <v>27</v>
      </c>
      <c r="Q790" s="21">
        <v>179</v>
      </c>
      <c r="R790" s="21">
        <v>0</v>
      </c>
      <c r="S790" s="35">
        <v>206</v>
      </c>
      <c r="T790" s="35">
        <v>0</v>
      </c>
      <c r="U790" s="35">
        <v>0</v>
      </c>
      <c r="V790" s="36">
        <v>0</v>
      </c>
      <c r="W790" s="37">
        <v>3</v>
      </c>
      <c r="X790" s="43"/>
      <c r="Y790" s="43"/>
      <c r="Z790" s="43"/>
      <c r="AA790" s="43" t="s">
        <v>1009</v>
      </c>
      <c r="AB790" s="43"/>
    </row>
    <row r="791" spans="1:28" s="6" customFormat="1" x14ac:dyDescent="0.25">
      <c r="A791" s="5" t="s">
        <v>19</v>
      </c>
      <c r="B791" s="18" t="s">
        <v>834</v>
      </c>
      <c r="C791" s="19">
        <v>286865001780</v>
      </c>
      <c r="D791" s="18" t="s">
        <v>878</v>
      </c>
      <c r="E791" s="19">
        <v>286865001798</v>
      </c>
      <c r="F791" s="18" t="s">
        <v>880</v>
      </c>
      <c r="G791" s="35" t="s">
        <v>23</v>
      </c>
      <c r="H791" s="35">
        <f>VLOOKUP(E791,[1]Hoja1!$D:$F,3,FALSE)</f>
        <v>6</v>
      </c>
      <c r="I791" s="35">
        <f>VLOOKUP(E791,[1]Hoja2!$D:$F,3,FALSE)</f>
        <v>6</v>
      </c>
      <c r="J791" s="35">
        <v>6</v>
      </c>
      <c r="K791" s="21">
        <f>VLOOKUP(E791,[2]VICTIMAS!E:F,2,FALSE)</f>
        <v>3</v>
      </c>
      <c r="L791" s="35">
        <v>0</v>
      </c>
      <c r="M791" s="35">
        <v>0</v>
      </c>
      <c r="N791" s="21">
        <v>0</v>
      </c>
      <c r="O791" s="21">
        <f t="shared" si="40"/>
        <v>3</v>
      </c>
      <c r="P791" s="21">
        <f>VLOOKUP(E791,'[2]xxxx edad'!C:D,2,FALSE)</f>
        <v>3</v>
      </c>
      <c r="Q791" s="21">
        <v>3</v>
      </c>
      <c r="R791" s="21">
        <f>VLOOKUP(E791,'[2]xxxx edad'!C:F,4,FALSE)</f>
        <v>0</v>
      </c>
      <c r="S791" s="35">
        <f t="shared" ref="S791:S797" si="41">I791</f>
        <v>6</v>
      </c>
      <c r="T791" s="35">
        <v>0</v>
      </c>
      <c r="U791" s="35">
        <v>0</v>
      </c>
      <c r="V791" s="36">
        <v>0</v>
      </c>
      <c r="W791" s="37">
        <v>1</v>
      </c>
      <c r="X791" s="43" t="s">
        <v>1009</v>
      </c>
      <c r="Y791" s="43"/>
      <c r="Z791" s="43"/>
      <c r="AA791" s="43"/>
      <c r="AB791" s="43"/>
    </row>
    <row r="792" spans="1:28" s="6" customFormat="1" x14ac:dyDescent="0.25">
      <c r="A792" s="5" t="s">
        <v>19</v>
      </c>
      <c r="B792" s="18" t="s">
        <v>834</v>
      </c>
      <c r="C792" s="19">
        <v>286865001780</v>
      </c>
      <c r="D792" s="18" t="s">
        <v>878</v>
      </c>
      <c r="E792" s="19">
        <v>286865003286</v>
      </c>
      <c r="F792" s="18" t="s">
        <v>231</v>
      </c>
      <c r="G792" s="35" t="s">
        <v>23</v>
      </c>
      <c r="H792" s="35">
        <f>VLOOKUP(E792,[1]Hoja1!$D:$F,3,FALSE)</f>
        <v>28</v>
      </c>
      <c r="I792" s="35">
        <f>VLOOKUP(E792,[1]Hoja2!$D:$F,3,FALSE)</f>
        <v>28</v>
      </c>
      <c r="J792" s="35">
        <v>28</v>
      </c>
      <c r="K792" s="21">
        <f>VLOOKUP(E792,[2]VICTIMAS!E:F,2,FALSE)</f>
        <v>10</v>
      </c>
      <c r="L792" s="35">
        <f>VLOOKUP(E792,[2]INDIGENAS!E:F,2,FALSE)</f>
        <v>2</v>
      </c>
      <c r="M792" s="35">
        <v>0</v>
      </c>
      <c r="N792" s="21">
        <v>0</v>
      </c>
      <c r="O792" s="21">
        <f t="shared" si="40"/>
        <v>16</v>
      </c>
      <c r="P792" s="21">
        <f>VLOOKUP(E792,'[2]xxxx edad'!C:D,2,FALSE)</f>
        <v>10</v>
      </c>
      <c r="Q792" s="21">
        <v>18</v>
      </c>
      <c r="R792" s="21">
        <f>VLOOKUP(E792,'[2]xxxx edad'!C:F,4,FALSE)</f>
        <v>0</v>
      </c>
      <c r="S792" s="35">
        <f t="shared" si="41"/>
        <v>28</v>
      </c>
      <c r="T792" s="35">
        <v>0</v>
      </c>
      <c r="U792" s="35">
        <v>0</v>
      </c>
      <c r="V792" s="36">
        <v>0</v>
      </c>
      <c r="W792" s="37">
        <v>1</v>
      </c>
      <c r="X792" s="43"/>
      <c r="Y792" s="43" t="s">
        <v>1009</v>
      </c>
      <c r="Z792" s="43"/>
      <c r="AA792" s="43"/>
      <c r="AB792" s="43"/>
    </row>
    <row r="793" spans="1:28" s="6" customFormat="1" x14ac:dyDescent="0.25">
      <c r="A793" s="5" t="s">
        <v>19</v>
      </c>
      <c r="B793" s="18" t="s">
        <v>834</v>
      </c>
      <c r="C793" s="19">
        <v>286865001780</v>
      </c>
      <c r="D793" s="18" t="s">
        <v>878</v>
      </c>
      <c r="E793" s="19">
        <v>286865003405</v>
      </c>
      <c r="F793" s="18" t="s">
        <v>881</v>
      </c>
      <c r="G793" s="35" t="s">
        <v>23</v>
      </c>
      <c r="H793" s="35">
        <f>VLOOKUP(E793,[1]Hoja1!$D:$F,3,FALSE)</f>
        <v>16</v>
      </c>
      <c r="I793" s="35">
        <f>VLOOKUP(E793,[1]Hoja2!$D:$F,3,FALSE)</f>
        <v>16</v>
      </c>
      <c r="J793" s="35">
        <v>16</v>
      </c>
      <c r="K793" s="21">
        <f>VLOOKUP(E793,[2]VICTIMAS!E:F,2,FALSE)</f>
        <v>5</v>
      </c>
      <c r="L793" s="35">
        <v>0</v>
      </c>
      <c r="M793" s="35">
        <v>0</v>
      </c>
      <c r="N793" s="21">
        <v>0</v>
      </c>
      <c r="O793" s="21">
        <f t="shared" si="40"/>
        <v>11</v>
      </c>
      <c r="P793" s="21">
        <f>VLOOKUP(E793,'[2]xxxx edad'!C:D,2,FALSE)</f>
        <v>5</v>
      </c>
      <c r="Q793" s="21">
        <v>11</v>
      </c>
      <c r="R793" s="21">
        <f>VLOOKUP(E793,'[2]xxxx edad'!C:F,4,FALSE)</f>
        <v>0</v>
      </c>
      <c r="S793" s="35">
        <f t="shared" si="41"/>
        <v>16</v>
      </c>
      <c r="T793" s="35">
        <v>0</v>
      </c>
      <c r="U793" s="35">
        <v>0</v>
      </c>
      <c r="V793" s="36">
        <v>0</v>
      </c>
      <c r="W793" s="37">
        <v>1</v>
      </c>
      <c r="X793" s="43"/>
      <c r="Y793" s="43" t="s">
        <v>1009</v>
      </c>
      <c r="Z793" s="43"/>
      <c r="AA793" s="43"/>
      <c r="AB793" s="43"/>
    </row>
    <row r="794" spans="1:28" s="6" customFormat="1" x14ac:dyDescent="0.25">
      <c r="A794" s="5" t="s">
        <v>19</v>
      </c>
      <c r="B794" s="18" t="s">
        <v>834</v>
      </c>
      <c r="C794" s="19">
        <v>286865002727</v>
      </c>
      <c r="D794" s="18" t="s">
        <v>882</v>
      </c>
      <c r="E794" s="19">
        <v>286865000759</v>
      </c>
      <c r="F794" s="18" t="s">
        <v>883</v>
      </c>
      <c r="G794" s="35" t="s">
        <v>23</v>
      </c>
      <c r="H794" s="35">
        <f>VLOOKUP(E794,[1]Hoja1!$D:$F,3,FALSE)</f>
        <v>15</v>
      </c>
      <c r="I794" s="35">
        <v>0</v>
      </c>
      <c r="J794" s="35">
        <v>11</v>
      </c>
      <c r="K794" s="21">
        <v>0</v>
      </c>
      <c r="L794" s="35">
        <f>VLOOKUP(E794,[2]INDIGENAS!E:F,2,FALSE)</f>
        <v>1</v>
      </c>
      <c r="M794" s="35">
        <v>0</v>
      </c>
      <c r="N794" s="21">
        <v>0</v>
      </c>
      <c r="O794" s="21">
        <f t="shared" si="40"/>
        <v>10</v>
      </c>
      <c r="P794" s="21">
        <f>VLOOKUP(E794,'[2]xxxx edad'!C:D,2,FALSE)</f>
        <v>5</v>
      </c>
      <c r="Q794" s="21">
        <v>6</v>
      </c>
      <c r="R794" s="21">
        <f>VLOOKUP(E794,'[2]xxxx edad'!C:F,4,FALSE)</f>
        <v>0</v>
      </c>
      <c r="S794" s="35">
        <f t="shared" si="41"/>
        <v>0</v>
      </c>
      <c r="T794" s="35">
        <v>0</v>
      </c>
      <c r="U794" s="35">
        <v>11</v>
      </c>
      <c r="V794" s="36">
        <v>0</v>
      </c>
      <c r="W794" s="37">
        <v>1</v>
      </c>
      <c r="X794" s="43"/>
      <c r="Y794" s="43" t="s">
        <v>1009</v>
      </c>
      <c r="Z794" s="43"/>
      <c r="AA794" s="43"/>
      <c r="AB794" s="43"/>
    </row>
    <row r="795" spans="1:28" s="6" customFormat="1" x14ac:dyDescent="0.25">
      <c r="A795" s="5" t="s">
        <v>19</v>
      </c>
      <c r="B795" s="18" t="s">
        <v>834</v>
      </c>
      <c r="C795" s="19">
        <v>286865002727</v>
      </c>
      <c r="D795" s="18" t="s">
        <v>882</v>
      </c>
      <c r="E795" s="19">
        <v>286865002727</v>
      </c>
      <c r="F795" s="18" t="s">
        <v>884</v>
      </c>
      <c r="G795" s="35" t="s">
        <v>23</v>
      </c>
      <c r="H795" s="35">
        <f>VLOOKUP(E795,[1]Hoja1!$D:$F,3,FALSE)</f>
        <v>179</v>
      </c>
      <c r="I795" s="35">
        <v>0</v>
      </c>
      <c r="J795" s="35">
        <v>170</v>
      </c>
      <c r="K795" s="21">
        <f>VLOOKUP(E795,[2]VICTIMAS!E:F,2,FALSE)</f>
        <v>24</v>
      </c>
      <c r="L795" s="35">
        <f>VLOOKUP(E795,[2]INDIGENAS!E:F,2,FALSE)</f>
        <v>12</v>
      </c>
      <c r="M795" s="35">
        <f>VLOOKUP(E795,[2]DISCAPACIDAD!E:F,2,FALSE)</f>
        <v>1</v>
      </c>
      <c r="N795" s="21">
        <v>0</v>
      </c>
      <c r="O795" s="21">
        <f t="shared" si="40"/>
        <v>133</v>
      </c>
      <c r="P795" s="21">
        <v>34</v>
      </c>
      <c r="Q795" s="21">
        <v>67</v>
      </c>
      <c r="R795" s="21">
        <f>VLOOKUP(E795,'[2]xxxx edad'!C:F,4,FALSE)</f>
        <v>69</v>
      </c>
      <c r="S795" s="35">
        <f t="shared" si="41"/>
        <v>0</v>
      </c>
      <c r="T795" s="35">
        <v>0</v>
      </c>
      <c r="U795" s="35">
        <v>170</v>
      </c>
      <c r="V795" s="36">
        <v>0</v>
      </c>
      <c r="W795" s="37">
        <v>3</v>
      </c>
      <c r="X795" s="43"/>
      <c r="Y795" s="43"/>
      <c r="Z795" s="43"/>
      <c r="AA795" s="43" t="s">
        <v>1009</v>
      </c>
      <c r="AB795" s="43"/>
    </row>
    <row r="796" spans="1:28" s="6" customFormat="1" x14ac:dyDescent="0.25">
      <c r="A796" s="5" t="s">
        <v>19</v>
      </c>
      <c r="B796" s="18" t="s">
        <v>834</v>
      </c>
      <c r="C796" s="19">
        <v>286865002727</v>
      </c>
      <c r="D796" s="18" t="s">
        <v>882</v>
      </c>
      <c r="E796" s="19">
        <v>286865003413</v>
      </c>
      <c r="F796" s="18" t="s">
        <v>538</v>
      </c>
      <c r="G796" s="35" t="s">
        <v>23</v>
      </c>
      <c r="H796" s="35">
        <f>VLOOKUP(E796,[1]Hoja1!$D:$F,3,FALSE)</f>
        <v>16</v>
      </c>
      <c r="I796" s="35">
        <v>0</v>
      </c>
      <c r="J796" s="35">
        <v>15</v>
      </c>
      <c r="K796" s="21">
        <v>0</v>
      </c>
      <c r="L796" s="35">
        <v>0</v>
      </c>
      <c r="M796" s="35">
        <v>0</v>
      </c>
      <c r="N796" s="21">
        <v>0</v>
      </c>
      <c r="O796" s="21">
        <f t="shared" si="40"/>
        <v>15</v>
      </c>
      <c r="P796" s="21">
        <f>VLOOKUP(E796,'[2]xxxx edad'!C:D,2,FALSE)</f>
        <v>10</v>
      </c>
      <c r="Q796" s="21">
        <v>5</v>
      </c>
      <c r="R796" s="21">
        <f>VLOOKUP(E796,'[2]xxxx edad'!C:F,4,FALSE)</f>
        <v>0</v>
      </c>
      <c r="S796" s="35">
        <f t="shared" si="41"/>
        <v>0</v>
      </c>
      <c r="T796" s="35">
        <v>0</v>
      </c>
      <c r="U796" s="35">
        <v>15</v>
      </c>
      <c r="V796" s="36">
        <v>0</v>
      </c>
      <c r="W796" s="37">
        <v>1</v>
      </c>
      <c r="X796" s="43"/>
      <c r="Y796" s="43" t="s">
        <v>1009</v>
      </c>
      <c r="Z796" s="43"/>
      <c r="AA796" s="43"/>
      <c r="AB796" s="43"/>
    </row>
    <row r="797" spans="1:28" s="6" customFormat="1" x14ac:dyDescent="0.25">
      <c r="A797" s="5" t="s">
        <v>19</v>
      </c>
      <c r="B797" s="18" t="s">
        <v>834</v>
      </c>
      <c r="C797" s="19">
        <v>286865002727</v>
      </c>
      <c r="D797" s="18" t="s">
        <v>882</v>
      </c>
      <c r="E797" s="19">
        <v>286865003430</v>
      </c>
      <c r="F797" s="18" t="s">
        <v>885</v>
      </c>
      <c r="G797" s="35" t="s">
        <v>23</v>
      </c>
      <c r="H797" s="35">
        <f>VLOOKUP(E797,[1]Hoja1!$D:$F,3,FALSE)</f>
        <v>20</v>
      </c>
      <c r="I797" s="35">
        <v>0</v>
      </c>
      <c r="J797" s="35">
        <v>20</v>
      </c>
      <c r="K797" s="21">
        <f>VLOOKUP(E797,[2]VICTIMAS!E:F,2,FALSE)</f>
        <v>2</v>
      </c>
      <c r="L797" s="35">
        <v>0</v>
      </c>
      <c r="M797" s="35">
        <v>0</v>
      </c>
      <c r="N797" s="21">
        <v>0</v>
      </c>
      <c r="O797" s="21">
        <f t="shared" si="40"/>
        <v>18</v>
      </c>
      <c r="P797" s="21">
        <f>VLOOKUP(E797,'[2]xxxx edad'!C:D,2,FALSE)</f>
        <v>9</v>
      </c>
      <c r="Q797" s="21">
        <v>11</v>
      </c>
      <c r="R797" s="21">
        <f>VLOOKUP(E797,'[2]xxxx edad'!C:F,4,FALSE)</f>
        <v>0</v>
      </c>
      <c r="S797" s="35">
        <f t="shared" si="41"/>
        <v>0</v>
      </c>
      <c r="T797" s="35">
        <v>0</v>
      </c>
      <c r="U797" s="35">
        <v>20</v>
      </c>
      <c r="V797" s="36">
        <v>0</v>
      </c>
      <c r="W797" s="37">
        <v>1</v>
      </c>
      <c r="X797" s="43"/>
      <c r="Y797" s="43" t="s">
        <v>1009</v>
      </c>
      <c r="Z797" s="43"/>
      <c r="AA797" s="43"/>
      <c r="AB797" s="43"/>
    </row>
    <row r="798" spans="1:28" s="6" customFormat="1" x14ac:dyDescent="0.25">
      <c r="A798" s="5" t="s">
        <v>19</v>
      </c>
      <c r="B798" s="18" t="s">
        <v>834</v>
      </c>
      <c r="C798" s="19">
        <v>286865003553</v>
      </c>
      <c r="D798" s="18" t="s">
        <v>886</v>
      </c>
      <c r="E798" s="19">
        <v>286865003553</v>
      </c>
      <c r="F798" s="18" t="s">
        <v>886</v>
      </c>
      <c r="G798" s="35" t="s">
        <v>23</v>
      </c>
      <c r="H798" s="35">
        <f>VLOOKUP(E798,[1]Hoja1!$D:$F,3,FALSE)</f>
        <v>125</v>
      </c>
      <c r="I798" s="35">
        <f>VLOOKUP(E798,[1]Hoja2!$D:$F,3,FALSE)</f>
        <v>125</v>
      </c>
      <c r="J798" s="35">
        <v>116</v>
      </c>
      <c r="K798" s="21">
        <f>VLOOKUP(E798,[2]VICTIMAS!E:F,2,FALSE)</f>
        <v>15</v>
      </c>
      <c r="L798" s="35">
        <f>VLOOKUP(E798,[2]INDIGENAS!E:F,2,FALSE)</f>
        <v>7</v>
      </c>
      <c r="M798" s="35">
        <f>VLOOKUP(E798,[2]DISCAPACIDAD!E:F,2,FALSE)</f>
        <v>7</v>
      </c>
      <c r="N798" s="21">
        <f>VLOOKUP(E798,[2]AFROS!E:F,2,FALSE)</f>
        <v>1</v>
      </c>
      <c r="O798" s="21">
        <f t="shared" si="40"/>
        <v>86</v>
      </c>
      <c r="P798" s="21">
        <v>33</v>
      </c>
      <c r="Q798" s="21">
        <v>45</v>
      </c>
      <c r="R798" s="21">
        <f>VLOOKUP(E798,'[2]xxxx edad'!C:F,4,FALSE)</f>
        <v>38</v>
      </c>
      <c r="S798" s="35">
        <v>116</v>
      </c>
      <c r="T798" s="35">
        <v>0</v>
      </c>
      <c r="U798" s="35">
        <v>0</v>
      </c>
      <c r="V798" s="36">
        <v>0</v>
      </c>
      <c r="W798" s="37">
        <v>2</v>
      </c>
      <c r="X798" s="43"/>
      <c r="Y798" s="43"/>
      <c r="Z798" s="43"/>
      <c r="AA798" s="43" t="s">
        <v>1009</v>
      </c>
      <c r="AB798" s="43"/>
    </row>
    <row r="799" spans="1:28" s="6" customFormat="1" x14ac:dyDescent="0.25">
      <c r="A799" s="5" t="s">
        <v>19</v>
      </c>
      <c r="B799" s="18" t="s">
        <v>834</v>
      </c>
      <c r="C799" s="19">
        <v>286865003553</v>
      </c>
      <c r="D799" s="18" t="s">
        <v>886</v>
      </c>
      <c r="E799" s="19">
        <v>286865003626</v>
      </c>
      <c r="F799" s="18" t="s">
        <v>527</v>
      </c>
      <c r="G799" s="35" t="s">
        <v>23</v>
      </c>
      <c r="H799" s="35">
        <f>VLOOKUP(E799,[1]Hoja1!$D:$F,3,FALSE)</f>
        <v>12</v>
      </c>
      <c r="I799" s="35">
        <v>0</v>
      </c>
      <c r="J799" s="35">
        <v>11</v>
      </c>
      <c r="K799" s="21">
        <f>VLOOKUP(E799,[2]VICTIMAS!E:F,2,FALSE)</f>
        <v>1</v>
      </c>
      <c r="L799" s="35">
        <v>0</v>
      </c>
      <c r="M799" s="35">
        <f>VLOOKUP(E799,[2]DISCAPACIDAD!E:F,2,FALSE)</f>
        <v>1</v>
      </c>
      <c r="N799" s="21">
        <v>0</v>
      </c>
      <c r="O799" s="21">
        <f t="shared" si="40"/>
        <v>9</v>
      </c>
      <c r="P799" s="21">
        <f>VLOOKUP(E799,'[2]xxxx edad'!C:D,2,FALSE)</f>
        <v>7</v>
      </c>
      <c r="Q799" s="21">
        <v>4</v>
      </c>
      <c r="R799" s="21">
        <f>VLOOKUP(E799,'[2]xxxx edad'!C:F,4,FALSE)</f>
        <v>0</v>
      </c>
      <c r="S799" s="35">
        <f t="shared" ref="S799:S824" si="42">I799</f>
        <v>0</v>
      </c>
      <c r="T799" s="35">
        <v>0</v>
      </c>
      <c r="U799" s="35">
        <v>11</v>
      </c>
      <c r="V799" s="36">
        <v>0</v>
      </c>
      <c r="W799" s="37">
        <v>1</v>
      </c>
      <c r="X799" s="43"/>
      <c r="Y799" s="43" t="s">
        <v>1009</v>
      </c>
      <c r="Z799" s="43"/>
      <c r="AA799" s="43"/>
      <c r="AB799" s="43"/>
    </row>
    <row r="800" spans="1:28" s="6" customFormat="1" x14ac:dyDescent="0.25">
      <c r="A800" s="5" t="s">
        <v>19</v>
      </c>
      <c r="B800" s="18" t="s">
        <v>834</v>
      </c>
      <c r="C800" s="19">
        <v>286865003553</v>
      </c>
      <c r="D800" s="18" t="s">
        <v>886</v>
      </c>
      <c r="E800" s="19">
        <v>286865003821</v>
      </c>
      <c r="F800" s="18" t="s">
        <v>468</v>
      </c>
      <c r="G800" s="35" t="s">
        <v>23</v>
      </c>
      <c r="H800" s="35">
        <f>VLOOKUP(E800,[1]Hoja1!$D:$F,3,FALSE)</f>
        <v>22</v>
      </c>
      <c r="I800" s="35">
        <v>0</v>
      </c>
      <c r="J800" s="35">
        <v>19</v>
      </c>
      <c r="K800" s="21">
        <v>0</v>
      </c>
      <c r="L800" s="35">
        <f>VLOOKUP(E800,[2]INDIGENAS!E:F,2,FALSE)</f>
        <v>3</v>
      </c>
      <c r="M800" s="35">
        <v>0</v>
      </c>
      <c r="N800" s="21">
        <v>0</v>
      </c>
      <c r="O800" s="21">
        <f t="shared" si="40"/>
        <v>16</v>
      </c>
      <c r="P800" s="21">
        <v>9</v>
      </c>
      <c r="Q800" s="21">
        <v>9</v>
      </c>
      <c r="R800" s="21">
        <f>VLOOKUP(E800,'[2]xxxx edad'!C:F,4,FALSE)</f>
        <v>1</v>
      </c>
      <c r="S800" s="35">
        <f t="shared" si="42"/>
        <v>0</v>
      </c>
      <c r="T800" s="35">
        <v>0</v>
      </c>
      <c r="U800" s="35">
        <v>19</v>
      </c>
      <c r="V800" s="36">
        <v>0</v>
      </c>
      <c r="W800" s="37">
        <v>1</v>
      </c>
      <c r="X800" s="43"/>
      <c r="Y800" s="43" t="s">
        <v>1009</v>
      </c>
      <c r="Z800" s="43"/>
      <c r="AA800" s="43"/>
      <c r="AB800" s="43"/>
    </row>
    <row r="801" spans="1:28" s="6" customFormat="1" x14ac:dyDescent="0.25">
      <c r="A801" s="5" t="s">
        <v>19</v>
      </c>
      <c r="B801" s="18" t="s">
        <v>834</v>
      </c>
      <c r="C801" s="19">
        <v>286865003553</v>
      </c>
      <c r="D801" s="18" t="s">
        <v>886</v>
      </c>
      <c r="E801" s="19">
        <v>286865004088</v>
      </c>
      <c r="F801" s="18" t="s">
        <v>887</v>
      </c>
      <c r="G801" s="35" t="s">
        <v>23</v>
      </c>
      <c r="H801" s="35">
        <f>VLOOKUP(E801,[1]Hoja1!$D:$F,3,FALSE)</f>
        <v>3</v>
      </c>
      <c r="I801" s="35">
        <v>0</v>
      </c>
      <c r="J801" s="35">
        <v>3</v>
      </c>
      <c r="K801" s="21">
        <v>0</v>
      </c>
      <c r="L801" s="35">
        <v>0</v>
      </c>
      <c r="M801" s="35">
        <f>VLOOKUP(E801,[2]DISCAPACIDAD!E:F,2,FALSE)</f>
        <v>1</v>
      </c>
      <c r="N801" s="21">
        <v>0</v>
      </c>
      <c r="O801" s="21">
        <f t="shared" si="40"/>
        <v>2</v>
      </c>
      <c r="P801" s="21">
        <v>2</v>
      </c>
      <c r="Q801" s="21">
        <v>1</v>
      </c>
      <c r="R801" s="21">
        <f>VLOOKUP(E801,'[2]xxxx edad'!C:F,4,FALSE)</f>
        <v>0</v>
      </c>
      <c r="S801" s="35">
        <f t="shared" si="42"/>
        <v>0</v>
      </c>
      <c r="T801" s="35">
        <v>0</v>
      </c>
      <c r="U801" s="35">
        <v>3</v>
      </c>
      <c r="V801" s="36">
        <v>0</v>
      </c>
      <c r="W801" s="37">
        <v>1</v>
      </c>
      <c r="X801" s="43" t="s">
        <v>1009</v>
      </c>
      <c r="Y801" s="43"/>
      <c r="Z801" s="43"/>
      <c r="AA801" s="43"/>
      <c r="AB801" s="43"/>
    </row>
    <row r="802" spans="1:28" s="6" customFormat="1" x14ac:dyDescent="0.25">
      <c r="A802" s="5" t="s">
        <v>19</v>
      </c>
      <c r="B802" s="18" t="s">
        <v>834</v>
      </c>
      <c r="C802" s="19">
        <v>286865003553</v>
      </c>
      <c r="D802" s="18" t="s">
        <v>886</v>
      </c>
      <c r="E802" s="19">
        <v>286865004355</v>
      </c>
      <c r="F802" s="18" t="s">
        <v>182</v>
      </c>
      <c r="G802" s="35" t="s">
        <v>23</v>
      </c>
      <c r="H802" s="35">
        <f>VLOOKUP(E802,[1]Hoja1!$D:$F,3,FALSE)</f>
        <v>2</v>
      </c>
      <c r="I802" s="35">
        <v>0</v>
      </c>
      <c r="J802" s="35">
        <v>2</v>
      </c>
      <c r="K802" s="21">
        <v>0</v>
      </c>
      <c r="L802" s="35">
        <f>VLOOKUP(E802,[2]INDIGENAS!E:F,2,FALSE)</f>
        <v>1</v>
      </c>
      <c r="M802" s="35">
        <v>0</v>
      </c>
      <c r="N802" s="21">
        <v>0</v>
      </c>
      <c r="O802" s="21">
        <f t="shared" si="40"/>
        <v>1</v>
      </c>
      <c r="P802" s="21">
        <f>VLOOKUP(E802,'[2]xxxx edad'!C:D,2,FALSE)</f>
        <v>1</v>
      </c>
      <c r="Q802" s="21">
        <f>VLOOKUP(E802,'[2]xxxx edad'!C:E,3,FALSE)</f>
        <v>1</v>
      </c>
      <c r="R802" s="21">
        <f>VLOOKUP(E802,'[2]xxxx edad'!C:F,4,FALSE)</f>
        <v>0</v>
      </c>
      <c r="S802" s="35">
        <f t="shared" si="42"/>
        <v>0</v>
      </c>
      <c r="T802" s="35">
        <v>0</v>
      </c>
      <c r="U802" s="35">
        <v>2</v>
      </c>
      <c r="V802" s="36">
        <v>0</v>
      </c>
      <c r="W802" s="37">
        <v>1</v>
      </c>
      <c r="X802" s="43" t="s">
        <v>1009</v>
      </c>
      <c r="Y802" s="43"/>
      <c r="Z802" s="43"/>
      <c r="AA802" s="43"/>
      <c r="AB802" s="43"/>
    </row>
    <row r="803" spans="1:28" s="6" customFormat="1" x14ac:dyDescent="0.25">
      <c r="A803" s="5" t="s">
        <v>19</v>
      </c>
      <c r="B803" s="18" t="s">
        <v>834</v>
      </c>
      <c r="C803" s="19">
        <v>286865003553</v>
      </c>
      <c r="D803" s="18" t="s">
        <v>886</v>
      </c>
      <c r="E803" s="19">
        <v>286865004606</v>
      </c>
      <c r="F803" s="18" t="s">
        <v>888</v>
      </c>
      <c r="G803" s="35" t="s">
        <v>23</v>
      </c>
      <c r="H803" s="35">
        <f>VLOOKUP(E803,[1]Hoja1!$D:$F,3,FALSE)</f>
        <v>5</v>
      </c>
      <c r="I803" s="35">
        <v>0</v>
      </c>
      <c r="J803" s="35">
        <v>4</v>
      </c>
      <c r="K803" s="21">
        <v>0</v>
      </c>
      <c r="L803" s="35">
        <v>0</v>
      </c>
      <c r="M803" s="35">
        <v>0</v>
      </c>
      <c r="N803" s="21">
        <v>0</v>
      </c>
      <c r="O803" s="21">
        <f t="shared" si="40"/>
        <v>4</v>
      </c>
      <c r="P803" s="21">
        <f>VLOOKUP(E803,'[2]xxxx edad'!C:D,2,FALSE)</f>
        <v>2</v>
      </c>
      <c r="Q803" s="21">
        <f>VLOOKUP(E803,'[2]xxxx edad'!C:E,3,FALSE)</f>
        <v>1</v>
      </c>
      <c r="R803" s="21">
        <f>VLOOKUP(E803,'[2]xxxx edad'!C:F,4,FALSE)</f>
        <v>1</v>
      </c>
      <c r="S803" s="35">
        <f t="shared" si="42"/>
        <v>0</v>
      </c>
      <c r="T803" s="35">
        <v>0</v>
      </c>
      <c r="U803" s="35">
        <v>4</v>
      </c>
      <c r="V803" s="36">
        <v>0</v>
      </c>
      <c r="W803" s="37">
        <v>1</v>
      </c>
      <c r="X803" s="43" t="s">
        <v>1009</v>
      </c>
      <c r="Y803" s="43"/>
      <c r="Z803" s="43"/>
      <c r="AA803" s="43"/>
      <c r="AB803" s="43"/>
    </row>
    <row r="804" spans="1:28" s="6" customFormat="1" x14ac:dyDescent="0.25">
      <c r="A804" s="5" t="s">
        <v>19</v>
      </c>
      <c r="B804" s="18" t="s">
        <v>834</v>
      </c>
      <c r="C804" s="19">
        <v>286865003936</v>
      </c>
      <c r="D804" s="18" t="s">
        <v>889</v>
      </c>
      <c r="E804" s="19">
        <v>286865003197</v>
      </c>
      <c r="F804" s="18" t="s">
        <v>890</v>
      </c>
      <c r="G804" s="35" t="s">
        <v>23</v>
      </c>
      <c r="H804" s="35">
        <f>VLOOKUP(E804,[1]Hoja1!$D:$F,3,FALSE)</f>
        <v>13</v>
      </c>
      <c r="I804" s="35">
        <v>0</v>
      </c>
      <c r="J804" s="35">
        <v>10</v>
      </c>
      <c r="K804" s="21">
        <f>VLOOKUP(E804,[2]VICTIMAS!E:F,2,FALSE)</f>
        <v>1</v>
      </c>
      <c r="L804" s="35">
        <v>0</v>
      </c>
      <c r="M804" s="35">
        <v>0</v>
      </c>
      <c r="N804" s="21">
        <v>0</v>
      </c>
      <c r="O804" s="21">
        <f t="shared" si="40"/>
        <v>9</v>
      </c>
      <c r="P804" s="21">
        <v>7</v>
      </c>
      <c r="Q804" s="21">
        <f>VLOOKUP(E804,'[2]xxxx edad'!C:E,3,FALSE)</f>
        <v>3</v>
      </c>
      <c r="R804" s="21">
        <f>VLOOKUP(E804,'[2]xxxx edad'!C:F,4,FALSE)</f>
        <v>0</v>
      </c>
      <c r="S804" s="35">
        <f t="shared" si="42"/>
        <v>0</v>
      </c>
      <c r="T804" s="35">
        <v>0</v>
      </c>
      <c r="U804" s="35">
        <v>10</v>
      </c>
      <c r="V804" s="36">
        <v>0</v>
      </c>
      <c r="W804" s="37">
        <v>1</v>
      </c>
      <c r="X804" s="43" t="s">
        <v>1009</v>
      </c>
      <c r="Y804" s="43"/>
      <c r="Z804" s="43"/>
      <c r="AA804" s="43"/>
      <c r="AB804" s="43"/>
    </row>
    <row r="805" spans="1:28" s="6" customFormat="1" x14ac:dyDescent="0.25">
      <c r="A805" s="5" t="s">
        <v>19</v>
      </c>
      <c r="B805" s="18" t="s">
        <v>834</v>
      </c>
      <c r="C805" s="19">
        <v>286865003936</v>
      </c>
      <c r="D805" s="18" t="s">
        <v>889</v>
      </c>
      <c r="E805" s="19">
        <v>286865003464</v>
      </c>
      <c r="F805" s="18" t="s">
        <v>891</v>
      </c>
      <c r="G805" s="35" t="s">
        <v>23</v>
      </c>
      <c r="H805" s="35">
        <f>VLOOKUP(E805,[1]Hoja1!$D:$F,3,FALSE)</f>
        <v>27</v>
      </c>
      <c r="I805" s="35">
        <v>0</v>
      </c>
      <c r="J805" s="35">
        <v>20</v>
      </c>
      <c r="K805" s="21">
        <f>VLOOKUP(E805,[2]VICTIMAS!E:F,2,FALSE)</f>
        <v>3</v>
      </c>
      <c r="L805" s="35">
        <f>VLOOKUP(E805,[2]INDIGENAS!E:F,2,FALSE)</f>
        <v>2</v>
      </c>
      <c r="M805" s="35">
        <v>0</v>
      </c>
      <c r="N805" s="21">
        <v>0</v>
      </c>
      <c r="O805" s="21">
        <f t="shared" si="40"/>
        <v>15</v>
      </c>
      <c r="P805" s="21">
        <v>9</v>
      </c>
      <c r="Q805" s="21">
        <f>VLOOKUP(E805,'[2]xxxx edad'!C:E,3,FALSE)</f>
        <v>10</v>
      </c>
      <c r="R805" s="21">
        <f>VLOOKUP(E805,'[2]xxxx edad'!C:F,4,FALSE)</f>
        <v>1</v>
      </c>
      <c r="S805" s="35">
        <f t="shared" si="42"/>
        <v>0</v>
      </c>
      <c r="T805" s="35">
        <v>0</v>
      </c>
      <c r="U805" s="35">
        <v>20</v>
      </c>
      <c r="V805" s="36">
        <v>0</v>
      </c>
      <c r="W805" s="37">
        <v>1</v>
      </c>
      <c r="X805" s="43"/>
      <c r="Y805" s="43" t="s">
        <v>1009</v>
      </c>
      <c r="Z805" s="43"/>
      <c r="AA805" s="43"/>
      <c r="AB805" s="43"/>
    </row>
    <row r="806" spans="1:28" s="6" customFormat="1" x14ac:dyDescent="0.25">
      <c r="A806" s="5" t="s">
        <v>19</v>
      </c>
      <c r="B806" s="18" t="s">
        <v>834</v>
      </c>
      <c r="C806" s="19">
        <v>286865003936</v>
      </c>
      <c r="D806" s="18" t="s">
        <v>889</v>
      </c>
      <c r="E806" s="19">
        <v>286865003588</v>
      </c>
      <c r="F806" s="18" t="s">
        <v>892</v>
      </c>
      <c r="G806" s="35" t="s">
        <v>23</v>
      </c>
      <c r="H806" s="35">
        <f>VLOOKUP(E806,[1]Hoja1!$D:$F,3,FALSE)</f>
        <v>18</v>
      </c>
      <c r="I806" s="35">
        <v>0</v>
      </c>
      <c r="J806" s="35">
        <v>14</v>
      </c>
      <c r="K806" s="21">
        <f>VLOOKUP(E806,[2]VICTIMAS!E:F,2,FALSE)</f>
        <v>2</v>
      </c>
      <c r="L806" s="35">
        <f>VLOOKUP(E806,[2]INDIGENAS!E:F,2,FALSE)</f>
        <v>1</v>
      </c>
      <c r="M806" s="35">
        <v>0</v>
      </c>
      <c r="N806" s="21">
        <v>0</v>
      </c>
      <c r="O806" s="21">
        <f t="shared" si="40"/>
        <v>11</v>
      </c>
      <c r="P806" s="21">
        <v>2</v>
      </c>
      <c r="Q806" s="21">
        <f>VLOOKUP(E806,'[2]xxxx edad'!C:E,3,FALSE)</f>
        <v>12</v>
      </c>
      <c r="R806" s="21">
        <f>VLOOKUP(E806,'[2]xxxx edad'!C:F,4,FALSE)</f>
        <v>0</v>
      </c>
      <c r="S806" s="35">
        <f t="shared" si="42"/>
        <v>0</v>
      </c>
      <c r="T806" s="35">
        <v>0</v>
      </c>
      <c r="U806" s="35">
        <v>14</v>
      </c>
      <c r="V806" s="36">
        <v>0</v>
      </c>
      <c r="W806" s="37">
        <v>1</v>
      </c>
      <c r="X806" s="43"/>
      <c r="Y806" s="43" t="s">
        <v>1009</v>
      </c>
      <c r="Z806" s="43"/>
      <c r="AA806" s="43"/>
      <c r="AB806" s="43"/>
    </row>
    <row r="807" spans="1:28" s="6" customFormat="1" x14ac:dyDescent="0.25">
      <c r="A807" s="5" t="s">
        <v>19</v>
      </c>
      <c r="B807" s="18" t="s">
        <v>834</v>
      </c>
      <c r="C807" s="19">
        <v>286865003936</v>
      </c>
      <c r="D807" s="18" t="s">
        <v>889</v>
      </c>
      <c r="E807" s="19">
        <v>286865003774</v>
      </c>
      <c r="F807" s="18" t="s">
        <v>893</v>
      </c>
      <c r="G807" s="35" t="s">
        <v>23</v>
      </c>
      <c r="H807" s="35">
        <f>VLOOKUP(E807,[1]Hoja1!$D:$F,3,FALSE)</f>
        <v>8</v>
      </c>
      <c r="I807" s="35">
        <v>0</v>
      </c>
      <c r="J807" s="35">
        <v>8</v>
      </c>
      <c r="K807" s="21">
        <f>VLOOKUP(E807,[2]VICTIMAS!E:F,2,FALSE)</f>
        <v>1</v>
      </c>
      <c r="L807" s="35">
        <v>0</v>
      </c>
      <c r="M807" s="35">
        <v>0</v>
      </c>
      <c r="N807" s="21">
        <v>0</v>
      </c>
      <c r="O807" s="21">
        <f t="shared" si="40"/>
        <v>7</v>
      </c>
      <c r="P807" s="21">
        <f>VLOOKUP(E807,'[2]xxxx edad'!C:D,2,FALSE)</f>
        <v>7</v>
      </c>
      <c r="Q807" s="21">
        <f>VLOOKUP(E807,'[2]xxxx edad'!C:E,3,FALSE)</f>
        <v>1</v>
      </c>
      <c r="R807" s="21">
        <f>VLOOKUP(E807,'[2]xxxx edad'!C:F,4,FALSE)</f>
        <v>0</v>
      </c>
      <c r="S807" s="35">
        <f t="shared" si="42"/>
        <v>0</v>
      </c>
      <c r="T807" s="35">
        <v>0</v>
      </c>
      <c r="U807" s="35">
        <v>8</v>
      </c>
      <c r="V807" s="36">
        <v>0</v>
      </c>
      <c r="W807" s="37">
        <v>1</v>
      </c>
      <c r="X807" s="43" t="s">
        <v>1009</v>
      </c>
      <c r="Y807" s="43"/>
      <c r="Z807" s="43"/>
      <c r="AA807" s="43"/>
      <c r="AB807" s="43"/>
    </row>
    <row r="808" spans="1:28" s="6" customFormat="1" x14ac:dyDescent="0.25">
      <c r="A808" s="5" t="s">
        <v>19</v>
      </c>
      <c r="B808" s="18" t="s">
        <v>834</v>
      </c>
      <c r="C808" s="19">
        <v>286865003936</v>
      </c>
      <c r="D808" s="18" t="s">
        <v>889</v>
      </c>
      <c r="E808" s="19">
        <v>286865003863</v>
      </c>
      <c r="F808" s="18" t="s">
        <v>894</v>
      </c>
      <c r="G808" s="35" t="s">
        <v>23</v>
      </c>
      <c r="H808" s="35">
        <f>VLOOKUP(E808,[1]Hoja1!$D:$F,3,FALSE)</f>
        <v>41</v>
      </c>
      <c r="I808" s="35">
        <v>0</v>
      </c>
      <c r="J808" s="35">
        <v>23</v>
      </c>
      <c r="K808" s="21">
        <f>VLOOKUP(E808,[2]VICTIMAS!E:F,2,FALSE)</f>
        <v>2</v>
      </c>
      <c r="L808" s="35">
        <f>VLOOKUP(E808,[2]INDIGENAS!E:F,2,FALSE)</f>
        <v>4</v>
      </c>
      <c r="M808" s="35">
        <v>0</v>
      </c>
      <c r="N808" s="21">
        <v>0</v>
      </c>
      <c r="O808" s="21">
        <f t="shared" si="40"/>
        <v>17</v>
      </c>
      <c r="P808" s="21">
        <v>11</v>
      </c>
      <c r="Q808" s="21">
        <v>12</v>
      </c>
      <c r="R808" s="21">
        <f>VLOOKUP(E808,'[2]xxxx edad'!C:F,4,FALSE)</f>
        <v>0</v>
      </c>
      <c r="S808" s="35">
        <f t="shared" si="42"/>
        <v>0</v>
      </c>
      <c r="T808" s="35">
        <v>0</v>
      </c>
      <c r="U808" s="35">
        <v>23</v>
      </c>
      <c r="V808" s="36">
        <v>0</v>
      </c>
      <c r="W808" s="37">
        <v>1</v>
      </c>
      <c r="X808" s="43"/>
      <c r="Y808" s="43" t="s">
        <v>1009</v>
      </c>
      <c r="Z808" s="43"/>
      <c r="AA808" s="43"/>
      <c r="AB808" s="43"/>
    </row>
    <row r="809" spans="1:28" s="6" customFormat="1" x14ac:dyDescent="0.25">
      <c r="A809" s="5" t="s">
        <v>19</v>
      </c>
      <c r="B809" s="18" t="s">
        <v>834</v>
      </c>
      <c r="C809" s="19">
        <v>286865003936</v>
      </c>
      <c r="D809" s="18" t="s">
        <v>889</v>
      </c>
      <c r="E809" s="19">
        <v>286865003936</v>
      </c>
      <c r="F809" s="18" t="s">
        <v>895</v>
      </c>
      <c r="G809" s="35" t="s">
        <v>23</v>
      </c>
      <c r="H809" s="35">
        <f>VLOOKUP(E809,[1]Hoja1!$D:$F,3,FALSE)</f>
        <v>278</v>
      </c>
      <c r="I809" s="35">
        <f>VLOOKUP(E809,[1]Hoja2!$D:$F,3,FALSE)</f>
        <v>39</v>
      </c>
      <c r="J809" s="35">
        <v>259</v>
      </c>
      <c r="K809" s="21">
        <f>VLOOKUP(E809,[2]VICTIMAS!E:F,2,FALSE)</f>
        <v>36</v>
      </c>
      <c r="L809" s="35">
        <f>VLOOKUP(E809,[2]INDIGENAS!E:F,2,FALSE)</f>
        <v>10</v>
      </c>
      <c r="M809" s="35">
        <f>VLOOKUP(E809,[2]DISCAPACIDAD!E:F,2,FALSE)</f>
        <v>4</v>
      </c>
      <c r="N809" s="21">
        <f>VLOOKUP(E809,[2]AFROS!E:F,2,FALSE)</f>
        <v>3</v>
      </c>
      <c r="O809" s="21">
        <f t="shared" si="40"/>
        <v>206</v>
      </c>
      <c r="P809" s="21">
        <v>62</v>
      </c>
      <c r="Q809" s="21">
        <v>197</v>
      </c>
      <c r="R809" s="21">
        <v>0</v>
      </c>
      <c r="S809" s="35">
        <f t="shared" si="42"/>
        <v>39</v>
      </c>
      <c r="T809" s="35">
        <v>0</v>
      </c>
      <c r="U809" s="35">
        <v>220</v>
      </c>
      <c r="V809" s="36">
        <v>0</v>
      </c>
      <c r="W809" s="37">
        <v>3</v>
      </c>
      <c r="X809" s="43"/>
      <c r="Y809" s="43"/>
      <c r="Z809" s="43"/>
      <c r="AA809" s="43" t="s">
        <v>1009</v>
      </c>
      <c r="AB809" s="43"/>
    </row>
    <row r="810" spans="1:28" s="6" customFormat="1" x14ac:dyDescent="0.25">
      <c r="A810" s="5" t="s">
        <v>19</v>
      </c>
      <c r="B810" s="18" t="s">
        <v>834</v>
      </c>
      <c r="C810" s="19">
        <v>286865003936</v>
      </c>
      <c r="D810" s="18" t="s">
        <v>889</v>
      </c>
      <c r="E810" s="19">
        <v>286865004169</v>
      </c>
      <c r="F810" s="18" t="s">
        <v>896</v>
      </c>
      <c r="G810" s="35" t="s">
        <v>23</v>
      </c>
      <c r="H810" s="35">
        <f>VLOOKUP(E810,[1]Hoja1!$D:$F,3,FALSE)</f>
        <v>18</v>
      </c>
      <c r="I810" s="35">
        <v>0</v>
      </c>
      <c r="J810" s="35">
        <v>13</v>
      </c>
      <c r="K810" s="21">
        <v>0</v>
      </c>
      <c r="L810" s="35">
        <f>VLOOKUP(E810,[2]INDIGENAS!E:F,2,FALSE)</f>
        <v>1</v>
      </c>
      <c r="M810" s="35">
        <v>0</v>
      </c>
      <c r="N810" s="21">
        <v>0</v>
      </c>
      <c r="O810" s="21">
        <f t="shared" si="40"/>
        <v>12</v>
      </c>
      <c r="P810" s="21">
        <v>6</v>
      </c>
      <c r="Q810" s="21">
        <f>VLOOKUP(E810,'[2]xxxx edad'!C:E,3,FALSE)</f>
        <v>7</v>
      </c>
      <c r="R810" s="21">
        <f>VLOOKUP(E810,'[2]xxxx edad'!C:F,4,FALSE)</f>
        <v>0</v>
      </c>
      <c r="S810" s="35">
        <f t="shared" si="42"/>
        <v>0</v>
      </c>
      <c r="T810" s="35">
        <v>0</v>
      </c>
      <c r="U810" s="35">
        <v>13</v>
      </c>
      <c r="V810" s="36">
        <v>0</v>
      </c>
      <c r="W810" s="37">
        <v>1</v>
      </c>
      <c r="X810" s="43"/>
      <c r="Y810" s="43" t="s">
        <v>1009</v>
      </c>
      <c r="Z810" s="43"/>
      <c r="AA810" s="43"/>
      <c r="AB810" s="43"/>
    </row>
    <row r="811" spans="1:28" s="6" customFormat="1" x14ac:dyDescent="0.25">
      <c r="A811" s="5" t="s">
        <v>19</v>
      </c>
      <c r="B811" s="18" t="s">
        <v>834</v>
      </c>
      <c r="C811" s="19">
        <v>286865003936</v>
      </c>
      <c r="D811" s="18" t="s">
        <v>889</v>
      </c>
      <c r="E811" s="19">
        <v>286865004177</v>
      </c>
      <c r="F811" s="18" t="s">
        <v>543</v>
      </c>
      <c r="G811" s="35" t="s">
        <v>23</v>
      </c>
      <c r="H811" s="35">
        <f>VLOOKUP(E811,[1]Hoja1!$D:$F,3,FALSE)</f>
        <v>22</v>
      </c>
      <c r="I811" s="35">
        <v>0</v>
      </c>
      <c r="J811" s="35">
        <v>16</v>
      </c>
      <c r="K811" s="21">
        <f>VLOOKUP(E811,[2]VICTIMAS!E:F,2,FALSE)</f>
        <v>1</v>
      </c>
      <c r="L811" s="35">
        <f>VLOOKUP(E811,[2]INDIGENAS!E:F,2,FALSE)</f>
        <v>1</v>
      </c>
      <c r="M811" s="35">
        <f>VLOOKUP(E811,[2]DISCAPACIDAD!E:F,2,FALSE)</f>
        <v>1</v>
      </c>
      <c r="N811" s="21">
        <v>0</v>
      </c>
      <c r="O811" s="21">
        <f t="shared" si="40"/>
        <v>13</v>
      </c>
      <c r="P811" s="21">
        <v>6</v>
      </c>
      <c r="Q811" s="21">
        <f>VLOOKUP(E811,'[2]xxxx edad'!C:E,3,FALSE)</f>
        <v>10</v>
      </c>
      <c r="R811" s="21">
        <f>VLOOKUP(E811,'[2]xxxx edad'!C:F,4,FALSE)</f>
        <v>0</v>
      </c>
      <c r="S811" s="35">
        <f t="shared" si="42"/>
        <v>0</v>
      </c>
      <c r="T811" s="35">
        <v>0</v>
      </c>
      <c r="U811" s="35">
        <v>16</v>
      </c>
      <c r="V811" s="36">
        <v>0</v>
      </c>
      <c r="W811" s="37">
        <v>1</v>
      </c>
      <c r="X811" s="43"/>
      <c r="Y811" s="43" t="s">
        <v>1009</v>
      </c>
      <c r="Z811" s="43"/>
      <c r="AA811" s="43"/>
      <c r="AB811" s="43"/>
    </row>
    <row r="812" spans="1:28" s="6" customFormat="1" x14ac:dyDescent="0.25">
      <c r="A812" s="5" t="s">
        <v>19</v>
      </c>
      <c r="B812" s="18" t="s">
        <v>834</v>
      </c>
      <c r="C812" s="19">
        <v>286865003936</v>
      </c>
      <c r="D812" s="18" t="s">
        <v>889</v>
      </c>
      <c r="E812" s="19">
        <v>286865004223</v>
      </c>
      <c r="F812" s="18" t="s">
        <v>897</v>
      </c>
      <c r="G812" s="35" t="s">
        <v>23</v>
      </c>
      <c r="H812" s="35">
        <f>VLOOKUP(E812,[1]Hoja1!$D:$F,3,FALSE)</f>
        <v>15</v>
      </c>
      <c r="I812" s="35">
        <v>0</v>
      </c>
      <c r="J812" s="35">
        <v>10</v>
      </c>
      <c r="K812" s="21">
        <f>VLOOKUP(E812,[2]VICTIMAS!E:F,2,FALSE)</f>
        <v>3</v>
      </c>
      <c r="L812" s="35">
        <f>VLOOKUP(E812,[2]INDIGENAS!E:F,2,FALSE)</f>
        <v>3</v>
      </c>
      <c r="M812" s="35">
        <f>VLOOKUP(E812,[2]DISCAPACIDAD!E:F,2,FALSE)</f>
        <v>1</v>
      </c>
      <c r="N812" s="21">
        <v>0</v>
      </c>
      <c r="O812" s="21">
        <f t="shared" si="40"/>
        <v>3</v>
      </c>
      <c r="P812" s="21">
        <v>5</v>
      </c>
      <c r="Q812" s="21">
        <f>VLOOKUP(E812,'[2]xxxx edad'!C:E,3,FALSE)</f>
        <v>5</v>
      </c>
      <c r="R812" s="21">
        <f>VLOOKUP(E812,'[2]xxxx edad'!C:F,4,FALSE)</f>
        <v>0</v>
      </c>
      <c r="S812" s="35">
        <f t="shared" si="42"/>
        <v>0</v>
      </c>
      <c r="T812" s="35">
        <v>0</v>
      </c>
      <c r="U812" s="35">
        <v>10</v>
      </c>
      <c r="V812" s="36">
        <v>0</v>
      </c>
      <c r="W812" s="37">
        <v>1</v>
      </c>
      <c r="X812" s="43" t="s">
        <v>1009</v>
      </c>
      <c r="Y812" s="43"/>
      <c r="Z812" s="43"/>
      <c r="AA812" s="43"/>
      <c r="AB812" s="43"/>
    </row>
    <row r="813" spans="1:28" s="6" customFormat="1" x14ac:dyDescent="0.25">
      <c r="A813" s="5" t="s">
        <v>19</v>
      </c>
      <c r="B813" s="18" t="s">
        <v>834</v>
      </c>
      <c r="C813" s="19">
        <v>286865003936</v>
      </c>
      <c r="D813" s="18" t="s">
        <v>889</v>
      </c>
      <c r="E813" s="19">
        <v>286865004291</v>
      </c>
      <c r="F813" s="18" t="s">
        <v>898</v>
      </c>
      <c r="G813" s="35" t="s">
        <v>23</v>
      </c>
      <c r="H813" s="35">
        <f>VLOOKUP(E813,[1]Hoja1!$D:$F,3,FALSE)</f>
        <v>15</v>
      </c>
      <c r="I813" s="35">
        <v>0</v>
      </c>
      <c r="J813" s="35">
        <v>14</v>
      </c>
      <c r="K813" s="21">
        <f>VLOOKUP(E813,[2]VICTIMAS!E:F,2,FALSE)</f>
        <v>2</v>
      </c>
      <c r="L813" s="35">
        <f>VLOOKUP(E813,[2]INDIGENAS!E:F,2,FALSE)</f>
        <v>1</v>
      </c>
      <c r="M813" s="35">
        <v>0</v>
      </c>
      <c r="N813" s="21">
        <v>0</v>
      </c>
      <c r="O813" s="21">
        <f t="shared" si="40"/>
        <v>11</v>
      </c>
      <c r="P813" s="21">
        <v>10</v>
      </c>
      <c r="Q813" s="21">
        <f>VLOOKUP(E813,'[2]xxxx edad'!C:E,3,FALSE)</f>
        <v>4</v>
      </c>
      <c r="R813" s="21">
        <f>VLOOKUP(E813,'[2]xxxx edad'!C:F,4,FALSE)</f>
        <v>0</v>
      </c>
      <c r="S813" s="35">
        <f t="shared" si="42"/>
        <v>0</v>
      </c>
      <c r="T813" s="35">
        <v>0</v>
      </c>
      <c r="U813" s="35">
        <v>14</v>
      </c>
      <c r="V813" s="36">
        <v>0</v>
      </c>
      <c r="W813" s="37">
        <v>1</v>
      </c>
      <c r="X813" s="43"/>
      <c r="Y813" s="43" t="s">
        <v>1009</v>
      </c>
      <c r="Z813" s="43"/>
      <c r="AA813" s="43"/>
      <c r="AB813" s="43"/>
    </row>
    <row r="814" spans="1:28" s="6" customFormat="1" x14ac:dyDescent="0.25">
      <c r="A814" s="5" t="s">
        <v>19</v>
      </c>
      <c r="B814" s="18" t="s">
        <v>834</v>
      </c>
      <c r="C814" s="19">
        <v>286865004070</v>
      </c>
      <c r="D814" s="18" t="s">
        <v>899</v>
      </c>
      <c r="E814" s="19">
        <v>286865003511</v>
      </c>
      <c r="F814" s="18" t="s">
        <v>134</v>
      </c>
      <c r="G814" s="35" t="s">
        <v>23</v>
      </c>
      <c r="H814" s="35">
        <f>VLOOKUP(E814,[1]Hoja1!$D:$F,3,FALSE)</f>
        <v>10</v>
      </c>
      <c r="I814" s="35">
        <v>0</v>
      </c>
      <c r="J814" s="35">
        <v>9</v>
      </c>
      <c r="K814" s="21">
        <f>VLOOKUP(E814,[2]VICTIMAS!E:F,2,FALSE)</f>
        <v>2</v>
      </c>
      <c r="L814" s="35">
        <v>0</v>
      </c>
      <c r="M814" s="35">
        <v>0</v>
      </c>
      <c r="N814" s="21">
        <v>0</v>
      </c>
      <c r="O814" s="21">
        <f t="shared" si="40"/>
        <v>7</v>
      </c>
      <c r="P814" s="21">
        <f>VLOOKUP(E814,'[2]xxxx edad'!C:D,2,FALSE)</f>
        <v>3</v>
      </c>
      <c r="Q814" s="21">
        <f>VLOOKUP(E814,'[2]xxxx edad'!C:E,3,FALSE)</f>
        <v>6</v>
      </c>
      <c r="R814" s="21">
        <f>VLOOKUP(E814,'[2]xxxx edad'!C:F,4,FALSE)</f>
        <v>0</v>
      </c>
      <c r="S814" s="35">
        <f t="shared" si="42"/>
        <v>0</v>
      </c>
      <c r="T814" s="35">
        <v>0</v>
      </c>
      <c r="U814" s="35">
        <v>9</v>
      </c>
      <c r="V814" s="36">
        <v>0</v>
      </c>
      <c r="W814" s="37">
        <v>1</v>
      </c>
      <c r="X814" s="43" t="s">
        <v>1009</v>
      </c>
      <c r="Y814" s="43"/>
      <c r="Z814" s="43"/>
      <c r="AA814" s="43"/>
      <c r="AB814" s="43"/>
    </row>
    <row r="815" spans="1:28" s="6" customFormat="1" x14ac:dyDescent="0.25">
      <c r="A815" s="5" t="s">
        <v>19</v>
      </c>
      <c r="B815" s="18" t="s">
        <v>834</v>
      </c>
      <c r="C815" s="19">
        <v>286865004070</v>
      </c>
      <c r="D815" s="18" t="s">
        <v>899</v>
      </c>
      <c r="E815" s="19">
        <v>286865004070</v>
      </c>
      <c r="F815" s="18" t="s">
        <v>900</v>
      </c>
      <c r="G815" s="35" t="s">
        <v>23</v>
      </c>
      <c r="H815" s="35">
        <f>VLOOKUP(E815,[1]Hoja1!$D:$F,3,FALSE)</f>
        <v>458</v>
      </c>
      <c r="I815" s="35">
        <v>0</v>
      </c>
      <c r="J815" s="35">
        <v>442</v>
      </c>
      <c r="K815" s="21">
        <f>VLOOKUP(E815,[2]VICTIMAS!E:F,2,FALSE)</f>
        <v>216</v>
      </c>
      <c r="L815" s="35">
        <f>VLOOKUP(E815,[2]INDIGENAS!E:F,2,FALSE)</f>
        <v>15</v>
      </c>
      <c r="M815" s="35">
        <f>VLOOKUP(E815,[2]DISCAPACIDAD!E:F,2,FALSE)</f>
        <v>3</v>
      </c>
      <c r="N815" s="21">
        <v>0</v>
      </c>
      <c r="O815" s="21">
        <f t="shared" si="40"/>
        <v>208</v>
      </c>
      <c r="P815" s="21">
        <f>VLOOKUP(E815,'[2]xxxx edad'!C:D,2,FALSE)</f>
        <v>104</v>
      </c>
      <c r="Q815" s="21">
        <v>180</v>
      </c>
      <c r="R815" s="21">
        <v>158</v>
      </c>
      <c r="S815" s="35">
        <f t="shared" si="42"/>
        <v>0</v>
      </c>
      <c r="T815" s="35">
        <v>0</v>
      </c>
      <c r="U815" s="35">
        <v>442</v>
      </c>
      <c r="V815" s="36">
        <v>0</v>
      </c>
      <c r="W815" s="37">
        <v>4</v>
      </c>
      <c r="X815" s="43"/>
      <c r="Y815" s="43"/>
      <c r="Z815" s="43"/>
      <c r="AA815" s="43"/>
      <c r="AB815" s="43" t="s">
        <v>1009</v>
      </c>
    </row>
    <row r="816" spans="1:28" s="6" customFormat="1" x14ac:dyDescent="0.25">
      <c r="A816" s="5" t="s">
        <v>19</v>
      </c>
      <c r="B816" s="18" t="s">
        <v>834</v>
      </c>
      <c r="C816" s="19">
        <v>286865004193</v>
      </c>
      <c r="D816" s="18" t="s">
        <v>901</v>
      </c>
      <c r="E816" s="19">
        <v>286865000007</v>
      </c>
      <c r="F816" s="18" t="s">
        <v>902</v>
      </c>
      <c r="G816" s="35" t="s">
        <v>23</v>
      </c>
      <c r="H816" s="35">
        <f>VLOOKUP(E816,[1]Hoja1!$D:$F,3,FALSE)</f>
        <v>8</v>
      </c>
      <c r="I816" s="35">
        <v>0</v>
      </c>
      <c r="J816" s="35">
        <v>8</v>
      </c>
      <c r="K816" s="21">
        <f>VLOOKUP(E816,[2]VICTIMAS!E:F,2,FALSE)</f>
        <v>6</v>
      </c>
      <c r="L816" s="35">
        <v>0</v>
      </c>
      <c r="M816" s="35">
        <v>0</v>
      </c>
      <c r="N816" s="21">
        <v>0</v>
      </c>
      <c r="O816" s="21">
        <f t="shared" si="40"/>
        <v>2</v>
      </c>
      <c r="P816" s="21">
        <f>VLOOKUP(E816,'[2]xxxx edad'!C:D,2,FALSE)</f>
        <v>4</v>
      </c>
      <c r="Q816" s="21">
        <f>VLOOKUP(E816,'[2]xxxx edad'!C:E,3,FALSE)</f>
        <v>4</v>
      </c>
      <c r="R816" s="21">
        <f>VLOOKUP(E816,'[2]xxxx edad'!C:F,4,FALSE)</f>
        <v>0</v>
      </c>
      <c r="S816" s="35">
        <f t="shared" si="42"/>
        <v>0</v>
      </c>
      <c r="T816" s="35">
        <v>0</v>
      </c>
      <c r="U816" s="35">
        <v>8</v>
      </c>
      <c r="V816" s="36">
        <v>0</v>
      </c>
      <c r="W816" s="37">
        <v>1</v>
      </c>
      <c r="X816" s="43" t="s">
        <v>1009</v>
      </c>
      <c r="Y816" s="43"/>
      <c r="Z816" s="43"/>
      <c r="AA816" s="43"/>
      <c r="AB816" s="43"/>
    </row>
    <row r="817" spans="1:28" s="6" customFormat="1" x14ac:dyDescent="0.25">
      <c r="A817" s="5" t="s">
        <v>19</v>
      </c>
      <c r="B817" s="18" t="s">
        <v>834</v>
      </c>
      <c r="C817" s="19">
        <v>286865004193</v>
      </c>
      <c r="D817" s="18" t="s">
        <v>901</v>
      </c>
      <c r="E817" s="19">
        <v>286865001313</v>
      </c>
      <c r="F817" s="18" t="s">
        <v>84</v>
      </c>
      <c r="G817" s="35" t="s">
        <v>23</v>
      </c>
      <c r="H817" s="35">
        <f>VLOOKUP(E817,[1]Hoja1!$D:$F,3,FALSE)</f>
        <v>20</v>
      </c>
      <c r="I817" s="35">
        <v>0</v>
      </c>
      <c r="J817" s="35">
        <v>15</v>
      </c>
      <c r="K817" s="21">
        <f>VLOOKUP(E817,[2]VICTIMAS!E:F,2,FALSE)</f>
        <v>13</v>
      </c>
      <c r="L817" s="35">
        <f>VLOOKUP(E817,[2]INDIGENAS!E:F,2,FALSE)</f>
        <v>3</v>
      </c>
      <c r="M817" s="35">
        <v>0</v>
      </c>
      <c r="N817" s="21">
        <v>0</v>
      </c>
      <c r="O817" s="21">
        <f t="shared" si="40"/>
        <v>-1</v>
      </c>
      <c r="P817" s="21">
        <v>8</v>
      </c>
      <c r="Q817" s="21">
        <f>VLOOKUP(E817,'[2]xxxx edad'!C:E,3,FALSE)</f>
        <v>7</v>
      </c>
      <c r="R817" s="21">
        <f>VLOOKUP(E817,'[2]xxxx edad'!C:F,4,FALSE)</f>
        <v>0</v>
      </c>
      <c r="S817" s="35">
        <f t="shared" si="42"/>
        <v>0</v>
      </c>
      <c r="T817" s="35">
        <v>0</v>
      </c>
      <c r="U817" s="35">
        <v>15</v>
      </c>
      <c r="V817" s="36">
        <v>0</v>
      </c>
      <c r="W817" s="37">
        <v>1</v>
      </c>
      <c r="X817" s="43"/>
      <c r="Y817" s="43" t="s">
        <v>1009</v>
      </c>
      <c r="Z817" s="43"/>
      <c r="AA817" s="43"/>
      <c r="AB817" s="43"/>
    </row>
    <row r="818" spans="1:28" s="6" customFormat="1" x14ac:dyDescent="0.25">
      <c r="A818" s="5" t="s">
        <v>19</v>
      </c>
      <c r="B818" s="18" t="s">
        <v>834</v>
      </c>
      <c r="C818" s="19">
        <v>286865004193</v>
      </c>
      <c r="D818" s="18" t="s">
        <v>901</v>
      </c>
      <c r="E818" s="19">
        <v>286865002077</v>
      </c>
      <c r="F818" s="18" t="s">
        <v>903</v>
      </c>
      <c r="G818" s="35" t="s">
        <v>23</v>
      </c>
      <c r="H818" s="35">
        <f>VLOOKUP(E818,[1]Hoja1!$D:$F,3,FALSE)</f>
        <v>11</v>
      </c>
      <c r="I818" s="35">
        <v>0</v>
      </c>
      <c r="J818" s="35">
        <v>10</v>
      </c>
      <c r="K818" s="21">
        <f>VLOOKUP(E818,[2]VICTIMAS!E:F,2,FALSE)</f>
        <v>8</v>
      </c>
      <c r="L818" s="35">
        <f>VLOOKUP(E818,[2]INDIGENAS!E:F,2,FALSE)</f>
        <v>2</v>
      </c>
      <c r="M818" s="35">
        <v>0</v>
      </c>
      <c r="N818" s="21">
        <v>0</v>
      </c>
      <c r="O818" s="21">
        <f t="shared" si="40"/>
        <v>0</v>
      </c>
      <c r="P818" s="21">
        <v>3</v>
      </c>
      <c r="Q818" s="21">
        <f>VLOOKUP(E818,'[2]xxxx edad'!C:E,3,FALSE)</f>
        <v>7</v>
      </c>
      <c r="R818" s="21">
        <f>VLOOKUP(E818,'[2]xxxx edad'!C:F,4,FALSE)</f>
        <v>0</v>
      </c>
      <c r="S818" s="35">
        <f t="shared" si="42"/>
        <v>0</v>
      </c>
      <c r="T818" s="35">
        <v>0</v>
      </c>
      <c r="U818" s="35">
        <v>10</v>
      </c>
      <c r="V818" s="36">
        <v>0</v>
      </c>
      <c r="W818" s="37">
        <v>1</v>
      </c>
      <c r="X818" s="43" t="s">
        <v>1009</v>
      </c>
      <c r="Y818" s="43"/>
      <c r="Z818" s="43"/>
      <c r="AA818" s="43"/>
      <c r="AB818" s="43"/>
    </row>
    <row r="819" spans="1:28" s="6" customFormat="1" x14ac:dyDescent="0.25">
      <c r="A819" s="5" t="s">
        <v>19</v>
      </c>
      <c r="B819" s="18" t="s">
        <v>834</v>
      </c>
      <c r="C819" s="19">
        <v>286865004193</v>
      </c>
      <c r="D819" s="18" t="s">
        <v>901</v>
      </c>
      <c r="E819" s="19">
        <v>286865002859</v>
      </c>
      <c r="F819" s="18" t="s">
        <v>476</v>
      </c>
      <c r="G819" s="35" t="s">
        <v>23</v>
      </c>
      <c r="H819" s="35">
        <f>VLOOKUP(E819,[1]Hoja1!$D:$F,3,FALSE)</f>
        <v>11</v>
      </c>
      <c r="I819" s="35">
        <v>0</v>
      </c>
      <c r="J819" s="35">
        <v>11</v>
      </c>
      <c r="K819" s="21">
        <f>VLOOKUP(E819,[2]VICTIMAS!E:F,2,FALSE)</f>
        <v>11</v>
      </c>
      <c r="L819" s="35">
        <v>0</v>
      </c>
      <c r="M819" s="35">
        <v>0</v>
      </c>
      <c r="N819" s="21">
        <v>0</v>
      </c>
      <c r="O819" s="21">
        <f t="shared" si="40"/>
        <v>0</v>
      </c>
      <c r="P819" s="21">
        <f>VLOOKUP(E819,'[2]xxxx edad'!C:D,2,FALSE)</f>
        <v>7</v>
      </c>
      <c r="Q819" s="21">
        <f>VLOOKUP(E819,'[2]xxxx edad'!C:E,3,FALSE)</f>
        <v>4</v>
      </c>
      <c r="R819" s="21">
        <f>VLOOKUP(E819,'[2]xxxx edad'!C:F,4,FALSE)</f>
        <v>0</v>
      </c>
      <c r="S819" s="35">
        <f t="shared" si="42"/>
        <v>0</v>
      </c>
      <c r="T819" s="35">
        <v>0</v>
      </c>
      <c r="U819" s="35">
        <v>11</v>
      </c>
      <c r="V819" s="36">
        <v>0</v>
      </c>
      <c r="W819" s="37">
        <v>1</v>
      </c>
      <c r="X819" s="43"/>
      <c r="Y819" s="43" t="s">
        <v>1009</v>
      </c>
      <c r="Z819" s="43"/>
      <c r="AA819" s="43"/>
      <c r="AB819" s="43"/>
    </row>
    <row r="820" spans="1:28" s="6" customFormat="1" x14ac:dyDescent="0.25">
      <c r="A820" s="5" t="s">
        <v>19</v>
      </c>
      <c r="B820" s="18" t="s">
        <v>834</v>
      </c>
      <c r="C820" s="19">
        <v>286865004193</v>
      </c>
      <c r="D820" s="18" t="s">
        <v>901</v>
      </c>
      <c r="E820" s="19">
        <v>286865003049</v>
      </c>
      <c r="F820" s="18" t="s">
        <v>904</v>
      </c>
      <c r="G820" s="35" t="s">
        <v>23</v>
      </c>
      <c r="H820" s="35">
        <f>VLOOKUP(E820,[1]Hoja1!$D:$F,3,FALSE)</f>
        <v>28</v>
      </c>
      <c r="I820" s="35">
        <v>0</v>
      </c>
      <c r="J820" s="35">
        <v>27</v>
      </c>
      <c r="K820" s="21">
        <f>VLOOKUP(E820,[2]VICTIMAS!E:F,2,FALSE)</f>
        <v>18</v>
      </c>
      <c r="L820" s="35">
        <f>VLOOKUP(E820,[2]INDIGENAS!E:F,2,FALSE)</f>
        <v>1</v>
      </c>
      <c r="M820" s="35">
        <f>VLOOKUP(E820,[2]DISCAPACIDAD!E:F,2,FALSE)</f>
        <v>1</v>
      </c>
      <c r="N820" s="21">
        <v>0</v>
      </c>
      <c r="O820" s="21">
        <f t="shared" si="40"/>
        <v>7</v>
      </c>
      <c r="P820" s="21">
        <v>14</v>
      </c>
      <c r="Q820" s="21">
        <f>VLOOKUP(E820,'[2]xxxx edad'!C:E,3,FALSE)</f>
        <v>13</v>
      </c>
      <c r="R820" s="21">
        <f>VLOOKUP(E820,'[2]xxxx edad'!C:F,4,FALSE)</f>
        <v>0</v>
      </c>
      <c r="S820" s="35">
        <f t="shared" si="42"/>
        <v>0</v>
      </c>
      <c r="T820" s="35">
        <v>0</v>
      </c>
      <c r="U820" s="35">
        <v>27</v>
      </c>
      <c r="V820" s="36">
        <v>0</v>
      </c>
      <c r="W820" s="37">
        <v>1</v>
      </c>
      <c r="X820" s="43"/>
      <c r="Y820" s="43" t="s">
        <v>1009</v>
      </c>
      <c r="Z820" s="43"/>
      <c r="AA820" s="43"/>
      <c r="AB820" s="43"/>
    </row>
    <row r="821" spans="1:28" s="6" customFormat="1" x14ac:dyDescent="0.25">
      <c r="A821" s="5" t="s">
        <v>19</v>
      </c>
      <c r="B821" s="18" t="s">
        <v>834</v>
      </c>
      <c r="C821" s="19">
        <v>286865004193</v>
      </c>
      <c r="D821" s="18" t="s">
        <v>901</v>
      </c>
      <c r="E821" s="19">
        <v>286865003855</v>
      </c>
      <c r="F821" s="18" t="s">
        <v>905</v>
      </c>
      <c r="G821" s="35" t="s">
        <v>23</v>
      </c>
      <c r="H821" s="35">
        <f>VLOOKUP(E821,[1]Hoja1!$D:$F,3,FALSE)</f>
        <v>8</v>
      </c>
      <c r="I821" s="35">
        <v>0</v>
      </c>
      <c r="J821" s="35">
        <v>8</v>
      </c>
      <c r="K821" s="21">
        <f>VLOOKUP(E821,[2]VICTIMAS!E:F,2,FALSE)</f>
        <v>5</v>
      </c>
      <c r="L821" s="35">
        <v>0</v>
      </c>
      <c r="M821" s="35">
        <v>0</v>
      </c>
      <c r="N821" s="21">
        <v>0</v>
      </c>
      <c r="O821" s="21">
        <f t="shared" si="40"/>
        <v>3</v>
      </c>
      <c r="P821" s="21">
        <f>VLOOKUP(E821,'[2]xxxx edad'!C:D,2,FALSE)</f>
        <v>7</v>
      </c>
      <c r="Q821" s="21">
        <f>VLOOKUP(E821,'[2]xxxx edad'!C:E,3,FALSE)</f>
        <v>1</v>
      </c>
      <c r="R821" s="21">
        <f>VLOOKUP(E821,'[2]xxxx edad'!C:F,4,FALSE)</f>
        <v>0</v>
      </c>
      <c r="S821" s="35">
        <f t="shared" si="42"/>
        <v>0</v>
      </c>
      <c r="T821" s="35">
        <v>0</v>
      </c>
      <c r="U821" s="35">
        <v>8</v>
      </c>
      <c r="V821" s="36">
        <v>0</v>
      </c>
      <c r="W821" s="37">
        <v>1</v>
      </c>
      <c r="X821" s="43" t="s">
        <v>1009</v>
      </c>
      <c r="Y821" s="43"/>
      <c r="Z821" s="43"/>
      <c r="AA821" s="43"/>
      <c r="AB821" s="43"/>
    </row>
    <row r="822" spans="1:28" s="6" customFormat="1" x14ac:dyDescent="0.25">
      <c r="A822" s="5" t="s">
        <v>19</v>
      </c>
      <c r="B822" s="18" t="s">
        <v>834</v>
      </c>
      <c r="C822" s="19">
        <v>286865004193</v>
      </c>
      <c r="D822" s="18" t="s">
        <v>901</v>
      </c>
      <c r="E822" s="19">
        <v>286865004100</v>
      </c>
      <c r="F822" s="18" t="s">
        <v>906</v>
      </c>
      <c r="G822" s="35" t="s">
        <v>23</v>
      </c>
      <c r="H822" s="35">
        <f>VLOOKUP(E822,[1]Hoja1!$D:$F,3,FALSE)</f>
        <v>19</v>
      </c>
      <c r="I822" s="35">
        <v>0</v>
      </c>
      <c r="J822" s="35">
        <v>17</v>
      </c>
      <c r="K822" s="21">
        <f>VLOOKUP(E822,[2]VICTIMAS!E:F,2,FALSE)</f>
        <v>9</v>
      </c>
      <c r="L822" s="35">
        <v>0</v>
      </c>
      <c r="M822" s="35">
        <v>0</v>
      </c>
      <c r="N822" s="21">
        <v>0</v>
      </c>
      <c r="O822" s="21">
        <f t="shared" si="40"/>
        <v>8</v>
      </c>
      <c r="P822" s="21">
        <v>12</v>
      </c>
      <c r="Q822" s="21">
        <f>VLOOKUP(E822,'[2]xxxx edad'!C:E,3,FALSE)</f>
        <v>5</v>
      </c>
      <c r="R822" s="21">
        <f>VLOOKUP(E822,'[2]xxxx edad'!C:F,4,FALSE)</f>
        <v>0</v>
      </c>
      <c r="S822" s="35">
        <f t="shared" si="42"/>
        <v>0</v>
      </c>
      <c r="T822" s="35">
        <v>0</v>
      </c>
      <c r="U822" s="35">
        <v>17</v>
      </c>
      <c r="V822" s="36">
        <v>0</v>
      </c>
      <c r="W822" s="37">
        <v>1</v>
      </c>
      <c r="X822" s="43"/>
      <c r="Y822" s="43" t="s">
        <v>1009</v>
      </c>
      <c r="Z822" s="43"/>
      <c r="AA822" s="43"/>
      <c r="AB822" s="43"/>
    </row>
    <row r="823" spans="1:28" s="6" customFormat="1" x14ac:dyDescent="0.25">
      <c r="A823" s="5" t="s">
        <v>19</v>
      </c>
      <c r="B823" s="18" t="s">
        <v>834</v>
      </c>
      <c r="C823" s="19">
        <v>286865004193</v>
      </c>
      <c r="D823" s="18" t="s">
        <v>901</v>
      </c>
      <c r="E823" s="19">
        <v>286865004193</v>
      </c>
      <c r="F823" s="18" t="s">
        <v>907</v>
      </c>
      <c r="G823" s="35" t="s">
        <v>23</v>
      </c>
      <c r="H823" s="35">
        <f>VLOOKUP(E823,[1]Hoja1!$D:$F,3,FALSE)</f>
        <v>436</v>
      </c>
      <c r="I823" s="35">
        <v>0</v>
      </c>
      <c r="J823" s="35">
        <v>422</v>
      </c>
      <c r="K823" s="21">
        <f>VLOOKUP(E823,[2]VICTIMAS!E:F,2,FALSE)</f>
        <v>252</v>
      </c>
      <c r="L823" s="35">
        <f>VLOOKUP(E823,[2]INDIGENAS!E:F,2,FALSE)</f>
        <v>29</v>
      </c>
      <c r="M823" s="35">
        <f>VLOOKUP(E823,[2]DISCAPACIDAD!E:F,2,FALSE)</f>
        <v>6</v>
      </c>
      <c r="N823" s="21">
        <v>0</v>
      </c>
      <c r="O823" s="21">
        <f t="shared" si="40"/>
        <v>135</v>
      </c>
      <c r="P823" s="21">
        <v>60</v>
      </c>
      <c r="Q823" s="21">
        <f>VLOOKUP(E823,'[2]xxxx edad'!C:E,3,FALSE)</f>
        <v>174</v>
      </c>
      <c r="R823" s="21">
        <f>VLOOKUP(E823,'[2]xxxx edad'!C:F,4,FALSE)</f>
        <v>188</v>
      </c>
      <c r="S823" s="35">
        <f t="shared" si="42"/>
        <v>0</v>
      </c>
      <c r="T823" s="35">
        <v>0</v>
      </c>
      <c r="U823" s="35">
        <v>422</v>
      </c>
      <c r="V823" s="36">
        <v>0</v>
      </c>
      <c r="W823" s="37">
        <v>4</v>
      </c>
      <c r="X823" s="43"/>
      <c r="Y823" s="43"/>
      <c r="Z823" s="43"/>
      <c r="AA823" s="43"/>
      <c r="AB823" s="43" t="s">
        <v>1009</v>
      </c>
    </row>
    <row r="824" spans="1:28" s="6" customFormat="1" x14ac:dyDescent="0.25">
      <c r="A824" s="5" t="s">
        <v>19</v>
      </c>
      <c r="B824" s="18" t="s">
        <v>834</v>
      </c>
      <c r="C824" s="19">
        <v>286865004193</v>
      </c>
      <c r="D824" s="18" t="s">
        <v>901</v>
      </c>
      <c r="E824" s="19">
        <v>286865004274</v>
      </c>
      <c r="F824" s="18" t="s">
        <v>302</v>
      </c>
      <c r="G824" s="35" t="s">
        <v>23</v>
      </c>
      <c r="H824" s="35">
        <f>VLOOKUP(E824,[1]Hoja1!$D:$F,3,FALSE)</f>
        <v>18</v>
      </c>
      <c r="I824" s="35">
        <v>0</v>
      </c>
      <c r="J824" s="35">
        <v>17</v>
      </c>
      <c r="K824" s="21">
        <f>VLOOKUP(E824,[2]VICTIMAS!E:F,2,FALSE)</f>
        <v>6</v>
      </c>
      <c r="L824" s="35">
        <f>VLOOKUP(E824,[2]INDIGENAS!E:F,2,FALSE)</f>
        <v>2</v>
      </c>
      <c r="M824" s="35">
        <f>VLOOKUP(E824,[2]DISCAPACIDAD!E:F,2,FALSE)</f>
        <v>1</v>
      </c>
      <c r="N824" s="21">
        <v>0</v>
      </c>
      <c r="O824" s="21">
        <f t="shared" si="40"/>
        <v>8</v>
      </c>
      <c r="P824" s="21">
        <v>8</v>
      </c>
      <c r="Q824" s="21">
        <f>VLOOKUP(E824,'[2]xxxx edad'!C:E,3,FALSE)</f>
        <v>8</v>
      </c>
      <c r="R824" s="21">
        <v>1</v>
      </c>
      <c r="S824" s="35">
        <f t="shared" si="42"/>
        <v>0</v>
      </c>
      <c r="T824" s="35">
        <v>0</v>
      </c>
      <c r="U824" s="35">
        <v>17</v>
      </c>
      <c r="V824" s="36">
        <v>0</v>
      </c>
      <c r="W824" s="37">
        <v>1</v>
      </c>
      <c r="X824" s="43"/>
      <c r="Y824" s="43" t="s">
        <v>1009</v>
      </c>
      <c r="Z824" s="43"/>
      <c r="AA824" s="43"/>
      <c r="AB824" s="43"/>
    </row>
    <row r="825" spans="1:28" s="6" customFormat="1" x14ac:dyDescent="0.25">
      <c r="A825" s="5" t="s">
        <v>19</v>
      </c>
      <c r="B825" s="18" t="s">
        <v>908</v>
      </c>
      <c r="C825" s="19">
        <v>286885001832</v>
      </c>
      <c r="D825" s="18" t="s">
        <v>909</v>
      </c>
      <c r="E825" s="19">
        <v>286885001611</v>
      </c>
      <c r="F825" s="18" t="s">
        <v>910</v>
      </c>
      <c r="G825" s="35" t="s">
        <v>23</v>
      </c>
      <c r="H825" s="35">
        <f>VLOOKUP(E825,[1]Hoja1!$D:$F,3,FALSE)</f>
        <v>38</v>
      </c>
      <c r="I825" s="35">
        <v>0</v>
      </c>
      <c r="J825" s="35">
        <v>38</v>
      </c>
      <c r="K825" s="21">
        <v>0</v>
      </c>
      <c r="L825" s="35">
        <f>VLOOKUP(E825,[2]INDIGENAS!E:F,2,FALSE)</f>
        <v>5</v>
      </c>
      <c r="M825" s="35">
        <v>0</v>
      </c>
      <c r="N825" s="21">
        <v>0</v>
      </c>
      <c r="O825" s="21">
        <f t="shared" si="40"/>
        <v>33</v>
      </c>
      <c r="P825" s="21">
        <f>VLOOKUP(E825,'[2]xxxx edad'!C:D,2,FALSE)</f>
        <v>20</v>
      </c>
      <c r="Q825" s="21">
        <f>VLOOKUP(E825,'[2]xxxx edad'!C:E,3,FALSE)</f>
        <v>15</v>
      </c>
      <c r="R825" s="21">
        <v>3</v>
      </c>
      <c r="S825" s="35">
        <v>0</v>
      </c>
      <c r="T825" s="35">
        <v>38</v>
      </c>
      <c r="U825" s="35">
        <v>0</v>
      </c>
      <c r="V825" s="36">
        <v>0</v>
      </c>
      <c r="W825" s="37">
        <v>1</v>
      </c>
      <c r="X825" s="43"/>
      <c r="Y825" s="43" t="s">
        <v>1009</v>
      </c>
      <c r="Z825" s="43"/>
      <c r="AA825" s="43"/>
      <c r="AB825" s="43"/>
    </row>
    <row r="826" spans="1:28" s="6" customFormat="1" x14ac:dyDescent="0.25">
      <c r="A826" s="5" t="s">
        <v>19</v>
      </c>
      <c r="B826" s="18" t="s">
        <v>908</v>
      </c>
      <c r="C826" s="19">
        <v>286885001832</v>
      </c>
      <c r="D826" s="18" t="s">
        <v>909</v>
      </c>
      <c r="E826" s="19">
        <v>286885001832</v>
      </c>
      <c r="F826" s="18" t="s">
        <v>911</v>
      </c>
      <c r="G826" s="35" t="s">
        <v>23</v>
      </c>
      <c r="H826" s="35">
        <f>VLOOKUP(E826,[1]Hoja1!$D:$F,3,FALSE)</f>
        <v>109</v>
      </c>
      <c r="I826" s="35">
        <v>0</v>
      </c>
      <c r="J826" s="35">
        <v>109</v>
      </c>
      <c r="K826" s="21">
        <f>VLOOKUP(E826,[2]VICTIMAS!E:F,2,FALSE)</f>
        <v>6</v>
      </c>
      <c r="L826" s="35">
        <f>VLOOKUP(E826,[2]INDIGENAS!E:F,2,FALSE)</f>
        <v>38</v>
      </c>
      <c r="M826" s="35">
        <f>VLOOKUP(E826,[2]DISCAPACIDAD!E:F,2,FALSE)</f>
        <v>2</v>
      </c>
      <c r="N826" s="21">
        <v>0</v>
      </c>
      <c r="O826" s="21">
        <f t="shared" si="40"/>
        <v>63</v>
      </c>
      <c r="P826" s="21">
        <f>VLOOKUP(E826,'[2]xxxx edad'!C:D,2,FALSE)</f>
        <v>29</v>
      </c>
      <c r="Q826" s="21">
        <f>VLOOKUP(E826,'[2]xxxx edad'!C:E,3,FALSE)</f>
        <v>49</v>
      </c>
      <c r="R826" s="21">
        <v>31</v>
      </c>
      <c r="S826" s="35">
        <v>0</v>
      </c>
      <c r="T826" s="35">
        <v>109</v>
      </c>
      <c r="U826" s="35">
        <v>0</v>
      </c>
      <c r="V826" s="36">
        <v>0</v>
      </c>
      <c r="W826" s="37">
        <v>2</v>
      </c>
      <c r="X826" s="43"/>
      <c r="Y826" s="43"/>
      <c r="Z826" s="43"/>
      <c r="AA826" s="43" t="s">
        <v>1009</v>
      </c>
      <c r="AB826" s="43"/>
    </row>
    <row r="827" spans="1:28" s="6" customFormat="1" x14ac:dyDescent="0.25">
      <c r="A827" s="5" t="s">
        <v>19</v>
      </c>
      <c r="B827" s="18" t="s">
        <v>908</v>
      </c>
      <c r="C827" s="19">
        <v>286885001832</v>
      </c>
      <c r="D827" s="18" t="s">
        <v>909</v>
      </c>
      <c r="E827" s="19">
        <v>286885050787</v>
      </c>
      <c r="F827" s="18" t="s">
        <v>912</v>
      </c>
      <c r="G827" s="35" t="s">
        <v>23</v>
      </c>
      <c r="H827" s="35">
        <f>VLOOKUP(E827,[1]Hoja1!$D:$F,3,FALSE)</f>
        <v>10</v>
      </c>
      <c r="I827" s="35">
        <v>0</v>
      </c>
      <c r="J827" s="35">
        <v>10</v>
      </c>
      <c r="K827" s="21">
        <f>VLOOKUP(E827,[2]VICTIMAS!E:F,2,FALSE)</f>
        <v>4</v>
      </c>
      <c r="L827" s="35">
        <v>0</v>
      </c>
      <c r="M827" s="35">
        <v>0</v>
      </c>
      <c r="N827" s="21">
        <v>0</v>
      </c>
      <c r="O827" s="21">
        <f t="shared" si="40"/>
        <v>6</v>
      </c>
      <c r="P827" s="21">
        <f>VLOOKUP(E827,'[2]xxxx edad'!C:D,2,FALSE)</f>
        <v>3</v>
      </c>
      <c r="Q827" s="21">
        <f>VLOOKUP(E827,'[2]xxxx edad'!C:E,3,FALSE)</f>
        <v>4</v>
      </c>
      <c r="R827" s="21">
        <v>3</v>
      </c>
      <c r="S827" s="35">
        <v>0</v>
      </c>
      <c r="T827" s="35">
        <v>10</v>
      </c>
      <c r="U827" s="35">
        <v>0</v>
      </c>
      <c r="V827" s="36">
        <v>0</v>
      </c>
      <c r="W827" s="37">
        <v>1</v>
      </c>
      <c r="X827" s="43" t="s">
        <v>1009</v>
      </c>
      <c r="Y827" s="43"/>
      <c r="Z827" s="43"/>
      <c r="AA827" s="43"/>
      <c r="AB827" s="43"/>
    </row>
    <row r="828" spans="1:28" s="6" customFormat="1" x14ac:dyDescent="0.25">
      <c r="A828" s="5" t="s">
        <v>19</v>
      </c>
      <c r="B828" s="18" t="s">
        <v>908</v>
      </c>
      <c r="C828" s="19">
        <v>186885001188</v>
      </c>
      <c r="D828" s="18" t="s">
        <v>913</v>
      </c>
      <c r="E828" s="19">
        <v>186885000408</v>
      </c>
      <c r="F828" s="18" t="s">
        <v>914</v>
      </c>
      <c r="G828" s="35" t="s">
        <v>27</v>
      </c>
      <c r="H828" s="35">
        <f>VLOOKUP(E828,[1]Hoja1!$D:$F,3,FALSE)</f>
        <v>341</v>
      </c>
      <c r="I828" s="35">
        <f>VLOOKUP(E828,[1]Hoja2!$D:$F,3,FALSE)</f>
        <v>319</v>
      </c>
      <c r="J828" s="35">
        <v>341</v>
      </c>
      <c r="K828" s="21">
        <f>VLOOKUP(E828,[2]VICTIMAS!E:F,2,FALSE)</f>
        <v>151</v>
      </c>
      <c r="L828" s="35">
        <f>VLOOKUP(E828,[2]INDIGENAS!E:F,2,FALSE)</f>
        <v>14</v>
      </c>
      <c r="M828" s="35">
        <f>VLOOKUP(E828,[2]DISCAPACIDAD!E:F,2,FALSE)</f>
        <v>7</v>
      </c>
      <c r="N828" s="21">
        <f>VLOOKUP(E828,[2]AFROS!E:F,2,FALSE)</f>
        <v>1</v>
      </c>
      <c r="O828" s="21">
        <f t="shared" si="40"/>
        <v>168</v>
      </c>
      <c r="P828" s="21">
        <f>VLOOKUP(E828,'[2]xxxx edad'!C:D,2,FALSE)</f>
        <v>95</v>
      </c>
      <c r="Q828" s="21">
        <f>VLOOKUP(E828,'[2]xxxx edad'!C:E,3,FALSE)</f>
        <v>153</v>
      </c>
      <c r="R828" s="21">
        <f>VLOOKUP(E828,'[2]xxxx edad'!C:F,4,FALSE)</f>
        <v>93</v>
      </c>
      <c r="S828" s="35">
        <f>I828</f>
        <v>319</v>
      </c>
      <c r="T828" s="35">
        <v>0</v>
      </c>
      <c r="U828" s="35">
        <v>0</v>
      </c>
      <c r="V828" s="36">
        <v>22</v>
      </c>
      <c r="W828" s="37">
        <v>4</v>
      </c>
      <c r="X828" s="43"/>
      <c r="Y828" s="43"/>
      <c r="Z828" s="43"/>
      <c r="AA828" s="43"/>
      <c r="AB828" s="43" t="s">
        <v>1009</v>
      </c>
    </row>
    <row r="829" spans="1:28" s="6" customFormat="1" x14ac:dyDescent="0.25">
      <c r="A829" s="5" t="s">
        <v>19</v>
      </c>
      <c r="B829" s="18" t="s">
        <v>908</v>
      </c>
      <c r="C829" s="19">
        <v>186885001188</v>
      </c>
      <c r="D829" s="18" t="s">
        <v>913</v>
      </c>
      <c r="E829" s="19">
        <v>186885001188</v>
      </c>
      <c r="F829" s="18" t="s">
        <v>915</v>
      </c>
      <c r="G829" s="35" t="s">
        <v>27</v>
      </c>
      <c r="H829" s="35">
        <f>VLOOKUP(E829,[1]Hoja1!$D:$F,3,FALSE)</f>
        <v>1161</v>
      </c>
      <c r="I829" s="35">
        <f>VLOOKUP(E829,[1]Hoja2!$D:$F,3,FALSE)</f>
        <v>1083</v>
      </c>
      <c r="J829" s="35">
        <v>1161</v>
      </c>
      <c r="K829" s="21">
        <f>VLOOKUP(E829,[2]VICTIMAS!E:F,2,FALSE)</f>
        <v>373</v>
      </c>
      <c r="L829" s="35">
        <f>VLOOKUP(E829,[2]INDIGENAS!E:F,2,FALSE)</f>
        <v>41</v>
      </c>
      <c r="M829" s="35">
        <f>VLOOKUP(E829,[2]DISCAPACIDAD!E:F,2,FALSE)</f>
        <v>28</v>
      </c>
      <c r="N829" s="21">
        <f>VLOOKUP(E829,[2]AFROS!E:F,2,FALSE)</f>
        <v>2</v>
      </c>
      <c r="O829" s="21">
        <f t="shared" si="40"/>
        <v>717</v>
      </c>
      <c r="P829" s="21">
        <f>VLOOKUP(E829,'[2]xxxx edad'!C:D,2,FALSE)</f>
        <v>331</v>
      </c>
      <c r="Q829" s="21">
        <v>415</v>
      </c>
      <c r="R829" s="21">
        <v>415</v>
      </c>
      <c r="S829" s="35">
        <v>1083</v>
      </c>
      <c r="T829" s="35">
        <v>0</v>
      </c>
      <c r="U829" s="35">
        <v>0</v>
      </c>
      <c r="V829" s="36">
        <v>78</v>
      </c>
      <c r="W829" s="37">
        <v>7</v>
      </c>
      <c r="X829" s="43"/>
      <c r="Y829" s="43"/>
      <c r="Z829" s="43"/>
      <c r="AA829" s="43"/>
      <c r="AB829" s="43" t="s">
        <v>1009</v>
      </c>
    </row>
    <row r="830" spans="1:28" s="6" customFormat="1" x14ac:dyDescent="0.25">
      <c r="A830" s="5" t="s">
        <v>19</v>
      </c>
      <c r="B830" s="18" t="s">
        <v>908</v>
      </c>
      <c r="C830" s="19">
        <v>186885002061</v>
      </c>
      <c r="D830" s="18" t="s">
        <v>916</v>
      </c>
      <c r="E830" s="19">
        <v>186885002061</v>
      </c>
      <c r="F830" s="18" t="s">
        <v>917</v>
      </c>
      <c r="G830" s="35" t="s">
        <v>27</v>
      </c>
      <c r="H830" s="35">
        <f>VLOOKUP(E830,[1]Hoja1!$D:$F,3,FALSE)</f>
        <v>823</v>
      </c>
      <c r="I830" s="35">
        <f>VLOOKUP(E830,[1]Hoja2!$D:$F,3,FALSE)</f>
        <v>820</v>
      </c>
      <c r="J830" s="35">
        <v>823</v>
      </c>
      <c r="K830" s="21">
        <f>VLOOKUP(E830,[2]VICTIMAS!E:F,2,FALSE)</f>
        <v>269</v>
      </c>
      <c r="L830" s="35">
        <f>VLOOKUP(E830,[2]INDIGENAS!E:F,2,FALSE)</f>
        <v>24</v>
      </c>
      <c r="M830" s="35">
        <f>VLOOKUP(E830,[2]DISCAPACIDAD!E:F,2,FALSE)</f>
        <v>12</v>
      </c>
      <c r="N830" s="21">
        <v>0</v>
      </c>
      <c r="O830" s="21">
        <f t="shared" si="40"/>
        <v>518</v>
      </c>
      <c r="P830" s="21">
        <f>VLOOKUP(E830,'[2]xxxx edad'!C:D,2,FALSE)</f>
        <v>153</v>
      </c>
      <c r="Q830" s="21">
        <v>396</v>
      </c>
      <c r="R830" s="21">
        <v>274</v>
      </c>
      <c r="S830" s="35">
        <f t="shared" ref="S830:S861" si="43">I830</f>
        <v>820</v>
      </c>
      <c r="T830" s="35">
        <v>0</v>
      </c>
      <c r="U830" s="35">
        <v>0</v>
      </c>
      <c r="V830" s="36">
        <v>3</v>
      </c>
      <c r="W830" s="37">
        <v>6</v>
      </c>
      <c r="X830" s="43"/>
      <c r="Y830" s="43"/>
      <c r="Z830" s="43"/>
      <c r="AA830" s="43"/>
      <c r="AB830" s="43" t="s">
        <v>1009</v>
      </c>
    </row>
    <row r="831" spans="1:28" s="6" customFormat="1" x14ac:dyDescent="0.25">
      <c r="A831" s="5" t="s">
        <v>19</v>
      </c>
      <c r="B831" s="18" t="s">
        <v>908</v>
      </c>
      <c r="C831" s="19">
        <v>186885002061</v>
      </c>
      <c r="D831" s="18" t="s">
        <v>916</v>
      </c>
      <c r="E831" s="19">
        <v>186885002117</v>
      </c>
      <c r="F831" s="18" t="s">
        <v>918</v>
      </c>
      <c r="G831" s="35" t="s">
        <v>27</v>
      </c>
      <c r="H831" s="35">
        <f>VLOOKUP(E831,[1]Hoja1!$D:$F,3,FALSE)</f>
        <v>146</v>
      </c>
      <c r="I831" s="35">
        <f>VLOOKUP(E831,[1]Hoja2!$D:$F,3,FALSE)</f>
        <v>146</v>
      </c>
      <c r="J831" s="35">
        <v>146</v>
      </c>
      <c r="K831" s="21">
        <f>VLOOKUP(E831,[2]VICTIMAS!E:F,2,FALSE)</f>
        <v>53</v>
      </c>
      <c r="L831" s="35">
        <f>VLOOKUP(E831,[2]INDIGENAS!E:F,2,FALSE)</f>
        <v>4</v>
      </c>
      <c r="M831" s="35">
        <f>VLOOKUP(E831,[2]DISCAPACIDAD!E:F,2,FALSE)</f>
        <v>2</v>
      </c>
      <c r="N831" s="21">
        <v>0</v>
      </c>
      <c r="O831" s="21">
        <f t="shared" si="40"/>
        <v>87</v>
      </c>
      <c r="P831" s="21">
        <f>VLOOKUP(E831,'[2]xxxx edad'!C:D,2,FALSE)</f>
        <v>68</v>
      </c>
      <c r="Q831" s="21">
        <v>78</v>
      </c>
      <c r="R831" s="21">
        <v>0</v>
      </c>
      <c r="S831" s="35">
        <f t="shared" si="43"/>
        <v>146</v>
      </c>
      <c r="T831" s="35">
        <v>0</v>
      </c>
      <c r="U831" s="35">
        <v>0</v>
      </c>
      <c r="V831" s="36">
        <v>0</v>
      </c>
      <c r="W831" s="37">
        <v>2</v>
      </c>
      <c r="X831" s="43"/>
      <c r="Y831" s="43"/>
      <c r="Z831" s="43"/>
      <c r="AA831" s="43" t="s">
        <v>1009</v>
      </c>
      <c r="AB831" s="43"/>
    </row>
    <row r="832" spans="1:28" s="6" customFormat="1" x14ac:dyDescent="0.25">
      <c r="A832" s="5" t="s">
        <v>19</v>
      </c>
      <c r="B832" s="18" t="s">
        <v>908</v>
      </c>
      <c r="C832" s="19">
        <v>186885002061</v>
      </c>
      <c r="D832" s="18" t="s">
        <v>916</v>
      </c>
      <c r="E832" s="19">
        <v>186885002231</v>
      </c>
      <c r="F832" s="18" t="s">
        <v>919</v>
      </c>
      <c r="G832" s="35" t="s">
        <v>27</v>
      </c>
      <c r="H832" s="35">
        <f>VLOOKUP(E832,[1]Hoja1!$D:$F,3,FALSE)</f>
        <v>147</v>
      </c>
      <c r="I832" s="35">
        <f>VLOOKUP(E832,[1]Hoja2!$D:$F,3,FALSE)</f>
        <v>147</v>
      </c>
      <c r="J832" s="35">
        <v>147</v>
      </c>
      <c r="K832" s="21">
        <f>VLOOKUP(E832,[2]VICTIMAS!E:F,2,FALSE)</f>
        <v>57</v>
      </c>
      <c r="L832" s="35">
        <f>VLOOKUP(E832,[2]INDIGENAS!E:F,2,FALSE)</f>
        <v>3</v>
      </c>
      <c r="M832" s="35">
        <v>0</v>
      </c>
      <c r="N832" s="21">
        <v>0</v>
      </c>
      <c r="O832" s="21">
        <f t="shared" si="40"/>
        <v>87</v>
      </c>
      <c r="P832" s="21">
        <f>VLOOKUP(E832,'[2]xxxx edad'!C:D,2,FALSE)</f>
        <v>76</v>
      </c>
      <c r="Q832" s="21">
        <v>71</v>
      </c>
      <c r="R832" s="21">
        <f>VLOOKUP(E832,'[2]xxxx edad'!C:F,4,FALSE)</f>
        <v>0</v>
      </c>
      <c r="S832" s="35">
        <f t="shared" si="43"/>
        <v>147</v>
      </c>
      <c r="T832" s="35">
        <v>0</v>
      </c>
      <c r="U832" s="35">
        <v>0</v>
      </c>
      <c r="V832" s="36">
        <v>0</v>
      </c>
      <c r="W832" s="37">
        <v>2</v>
      </c>
      <c r="X832" s="43"/>
      <c r="Y832" s="43"/>
      <c r="Z832" s="43"/>
      <c r="AA832" s="43" t="s">
        <v>1009</v>
      </c>
      <c r="AB832" s="43"/>
    </row>
    <row r="833" spans="1:28" s="6" customFormat="1" x14ac:dyDescent="0.25">
      <c r="A833" s="5" t="s">
        <v>19</v>
      </c>
      <c r="B833" s="18" t="s">
        <v>908</v>
      </c>
      <c r="C833" s="19">
        <v>286885000062</v>
      </c>
      <c r="D833" s="18" t="s">
        <v>920</v>
      </c>
      <c r="E833" s="19">
        <v>286885000062</v>
      </c>
      <c r="F833" s="18" t="s">
        <v>921</v>
      </c>
      <c r="G833" s="35" t="s">
        <v>23</v>
      </c>
      <c r="H833" s="35">
        <f>VLOOKUP(E833,[1]Hoja1!$D:$F,3,FALSE)</f>
        <v>210</v>
      </c>
      <c r="I833" s="35">
        <f>VLOOKUP(E833,[1]Hoja2!$D:$F,3,FALSE)</f>
        <v>210</v>
      </c>
      <c r="J833" s="35">
        <v>210</v>
      </c>
      <c r="K833" s="21">
        <f>VLOOKUP(E833,[2]VICTIMAS!E:F,2,FALSE)</f>
        <v>47</v>
      </c>
      <c r="L833" s="35">
        <f>VLOOKUP(E833,[2]INDIGENAS!E:F,2,FALSE)</f>
        <v>18</v>
      </c>
      <c r="M833" s="35">
        <f>VLOOKUP(E833,[2]DISCAPACIDAD!E:F,2,FALSE)</f>
        <v>2</v>
      </c>
      <c r="N833" s="21">
        <v>0</v>
      </c>
      <c r="O833" s="21">
        <f t="shared" si="40"/>
        <v>143</v>
      </c>
      <c r="P833" s="21">
        <f>VLOOKUP(E833,'[2]xxxx edad'!C:D,2,FALSE)</f>
        <v>19</v>
      </c>
      <c r="Q833" s="21">
        <v>84</v>
      </c>
      <c r="R833" s="21">
        <f>VLOOKUP(E833,'[2]xxxx edad'!C:F,4,FALSE)</f>
        <v>107</v>
      </c>
      <c r="S833" s="35">
        <f t="shared" si="43"/>
        <v>210</v>
      </c>
      <c r="T833" s="35">
        <v>0</v>
      </c>
      <c r="U833" s="35">
        <v>0</v>
      </c>
      <c r="V833" s="36">
        <v>0</v>
      </c>
      <c r="W833" s="37">
        <v>3</v>
      </c>
      <c r="X833" s="43"/>
      <c r="Y833" s="43"/>
      <c r="Z833" s="43"/>
      <c r="AA833" s="43" t="s">
        <v>1009</v>
      </c>
      <c r="AB833" s="43"/>
    </row>
    <row r="834" spans="1:28" s="6" customFormat="1" x14ac:dyDescent="0.25">
      <c r="A834" s="5" t="s">
        <v>19</v>
      </c>
      <c r="B834" s="18" t="s">
        <v>908</v>
      </c>
      <c r="C834" s="19">
        <v>286885000062</v>
      </c>
      <c r="D834" s="18" t="s">
        <v>920</v>
      </c>
      <c r="E834" s="19">
        <v>286885000399</v>
      </c>
      <c r="F834" s="18" t="s">
        <v>922</v>
      </c>
      <c r="G834" s="35" t="s">
        <v>23</v>
      </c>
      <c r="H834" s="35">
        <f>VLOOKUP(E834,[1]Hoja1!$D:$F,3,FALSE)</f>
        <v>20</v>
      </c>
      <c r="I834" s="35">
        <v>0</v>
      </c>
      <c r="J834" s="35">
        <v>20</v>
      </c>
      <c r="K834" s="21">
        <f>VLOOKUP(E834,[2]VICTIMAS!E:F,2,FALSE)</f>
        <v>11</v>
      </c>
      <c r="L834" s="35">
        <v>0</v>
      </c>
      <c r="M834" s="35">
        <f>VLOOKUP(E834,[2]DISCAPACIDAD!E:F,2,FALSE)</f>
        <v>1</v>
      </c>
      <c r="N834" s="21">
        <v>0</v>
      </c>
      <c r="O834" s="21">
        <f t="shared" si="40"/>
        <v>8</v>
      </c>
      <c r="P834" s="21">
        <f>VLOOKUP(E834,'[2]xxxx edad'!C:D,2,FALSE)</f>
        <v>12</v>
      </c>
      <c r="Q834" s="21">
        <f>VLOOKUP(E834,'[2]xxxx edad'!C:E,3,FALSE)</f>
        <v>7</v>
      </c>
      <c r="R834" s="21">
        <f>VLOOKUP(E834,'[2]xxxx edad'!C:F,4,FALSE)</f>
        <v>1</v>
      </c>
      <c r="S834" s="35">
        <f t="shared" si="43"/>
        <v>0</v>
      </c>
      <c r="T834" s="35">
        <v>0</v>
      </c>
      <c r="U834" s="35">
        <v>20</v>
      </c>
      <c r="V834" s="36">
        <v>0</v>
      </c>
      <c r="W834" s="37">
        <v>1</v>
      </c>
      <c r="X834" s="43"/>
      <c r="Y834" s="43" t="s">
        <v>1009</v>
      </c>
      <c r="Z834" s="43"/>
      <c r="AA834" s="43"/>
      <c r="AB834" s="43"/>
    </row>
    <row r="835" spans="1:28" s="6" customFormat="1" x14ac:dyDescent="0.25">
      <c r="A835" s="5" t="s">
        <v>19</v>
      </c>
      <c r="B835" s="18" t="s">
        <v>908</v>
      </c>
      <c r="C835" s="19">
        <v>286885000062</v>
      </c>
      <c r="D835" s="18" t="s">
        <v>920</v>
      </c>
      <c r="E835" s="19">
        <v>286885000445</v>
      </c>
      <c r="F835" s="18" t="s">
        <v>923</v>
      </c>
      <c r="G835" s="35" t="s">
        <v>23</v>
      </c>
      <c r="H835" s="35">
        <f>VLOOKUP(E835,[1]Hoja1!$D:$F,3,FALSE)</f>
        <v>19</v>
      </c>
      <c r="I835" s="35">
        <v>0</v>
      </c>
      <c r="J835" s="35">
        <v>19</v>
      </c>
      <c r="K835" s="21">
        <f>VLOOKUP(E835,[2]VICTIMAS!E:F,2,FALSE)</f>
        <v>1</v>
      </c>
      <c r="L835" s="35">
        <f>VLOOKUP(E835,[2]INDIGENAS!E:F,2,FALSE)</f>
        <v>5</v>
      </c>
      <c r="M835" s="35">
        <v>0</v>
      </c>
      <c r="N835" s="21">
        <v>0</v>
      </c>
      <c r="O835" s="21">
        <f t="shared" ref="O835:O898" si="44">J835-(K835+L835+M835+N835)</f>
        <v>13</v>
      </c>
      <c r="P835" s="21">
        <f>VLOOKUP(E835,'[2]xxxx edad'!C:D,2,FALSE)</f>
        <v>11</v>
      </c>
      <c r="Q835" s="21">
        <f>VLOOKUP(E835,'[2]xxxx edad'!C:E,3,FALSE)</f>
        <v>8</v>
      </c>
      <c r="R835" s="21">
        <f>VLOOKUP(E835,'[2]xxxx edad'!C:F,4,FALSE)</f>
        <v>0</v>
      </c>
      <c r="S835" s="35">
        <f t="shared" si="43"/>
        <v>0</v>
      </c>
      <c r="T835" s="35">
        <v>0</v>
      </c>
      <c r="U835" s="35">
        <v>19</v>
      </c>
      <c r="V835" s="36">
        <v>0</v>
      </c>
      <c r="W835" s="37">
        <v>1</v>
      </c>
      <c r="X835" s="43"/>
      <c r="Y835" s="43" t="s">
        <v>1009</v>
      </c>
      <c r="Z835" s="43"/>
      <c r="AA835" s="43"/>
      <c r="AB835" s="43"/>
    </row>
    <row r="836" spans="1:28" s="6" customFormat="1" x14ac:dyDescent="0.25">
      <c r="A836" s="5" t="s">
        <v>19</v>
      </c>
      <c r="B836" s="18" t="s">
        <v>908</v>
      </c>
      <c r="C836" s="19">
        <v>286885000062</v>
      </c>
      <c r="D836" s="18" t="s">
        <v>920</v>
      </c>
      <c r="E836" s="19">
        <v>286885000534</v>
      </c>
      <c r="F836" s="18" t="s">
        <v>924</v>
      </c>
      <c r="G836" s="35" t="s">
        <v>23</v>
      </c>
      <c r="H836" s="35">
        <f>VLOOKUP(E836,[1]Hoja1!$D:$F,3,FALSE)</f>
        <v>9</v>
      </c>
      <c r="I836" s="35">
        <v>0</v>
      </c>
      <c r="J836" s="35">
        <v>9</v>
      </c>
      <c r="K836" s="21">
        <f>VLOOKUP(E836,[2]VICTIMAS!E:F,2,FALSE)</f>
        <v>4</v>
      </c>
      <c r="L836" s="35">
        <v>0</v>
      </c>
      <c r="M836" s="35">
        <v>0</v>
      </c>
      <c r="N836" s="21">
        <v>0</v>
      </c>
      <c r="O836" s="21">
        <f t="shared" si="44"/>
        <v>5</v>
      </c>
      <c r="P836" s="21">
        <f>VLOOKUP(E836,'[2]xxxx edad'!C:D,2,FALSE)</f>
        <v>6</v>
      </c>
      <c r="Q836" s="21">
        <f>VLOOKUP(E836,'[2]xxxx edad'!C:E,3,FALSE)</f>
        <v>3</v>
      </c>
      <c r="R836" s="21">
        <f>VLOOKUP(E836,'[2]xxxx edad'!C:F,4,FALSE)</f>
        <v>0</v>
      </c>
      <c r="S836" s="35">
        <f t="shared" si="43"/>
        <v>0</v>
      </c>
      <c r="T836" s="35">
        <v>0</v>
      </c>
      <c r="U836" s="35">
        <v>9</v>
      </c>
      <c r="V836" s="36">
        <v>0</v>
      </c>
      <c r="W836" s="37">
        <v>1</v>
      </c>
      <c r="X836" s="43" t="s">
        <v>1009</v>
      </c>
      <c r="Y836" s="43"/>
      <c r="Z836" s="43"/>
      <c r="AA836" s="43"/>
      <c r="AB836" s="43"/>
    </row>
    <row r="837" spans="1:28" s="6" customFormat="1" x14ac:dyDescent="0.25">
      <c r="A837" s="5" t="s">
        <v>19</v>
      </c>
      <c r="B837" s="18" t="s">
        <v>908</v>
      </c>
      <c r="C837" s="19">
        <v>286885000062</v>
      </c>
      <c r="D837" s="18" t="s">
        <v>920</v>
      </c>
      <c r="E837" s="19">
        <v>286885001018</v>
      </c>
      <c r="F837" s="18" t="s">
        <v>483</v>
      </c>
      <c r="G837" s="35" t="s">
        <v>23</v>
      </c>
      <c r="H837" s="35">
        <f>VLOOKUP(E837,[1]Hoja1!$D:$F,3,FALSE)</f>
        <v>9</v>
      </c>
      <c r="I837" s="35">
        <v>0</v>
      </c>
      <c r="J837" s="35">
        <v>9</v>
      </c>
      <c r="K837" s="21">
        <f>VLOOKUP(E837,[2]VICTIMAS!E:F,2,FALSE)</f>
        <v>1</v>
      </c>
      <c r="L837" s="35">
        <f>VLOOKUP(E837,[2]INDIGENAS!E:F,2,FALSE)</f>
        <v>2</v>
      </c>
      <c r="M837" s="35">
        <f>VLOOKUP(E837,[2]DISCAPACIDAD!E:F,2,FALSE)</f>
        <v>1</v>
      </c>
      <c r="N837" s="21">
        <v>0</v>
      </c>
      <c r="O837" s="21">
        <f t="shared" si="44"/>
        <v>5</v>
      </c>
      <c r="P837" s="21">
        <f>VLOOKUP(E837,'[2]xxxx edad'!C:D,2,FALSE)</f>
        <v>4</v>
      </c>
      <c r="Q837" s="21">
        <f>VLOOKUP(E837,'[2]xxxx edad'!C:E,3,FALSE)</f>
        <v>5</v>
      </c>
      <c r="R837" s="21">
        <f>VLOOKUP(E837,'[2]xxxx edad'!C:F,4,FALSE)</f>
        <v>0</v>
      </c>
      <c r="S837" s="35">
        <f t="shared" si="43"/>
        <v>0</v>
      </c>
      <c r="T837" s="35">
        <v>0</v>
      </c>
      <c r="U837" s="35">
        <v>9</v>
      </c>
      <c r="V837" s="36">
        <v>0</v>
      </c>
      <c r="W837" s="37">
        <v>1</v>
      </c>
      <c r="X837" s="43" t="s">
        <v>1009</v>
      </c>
      <c r="Y837" s="43"/>
      <c r="Z837" s="43"/>
      <c r="AA837" s="43"/>
      <c r="AB837" s="43"/>
    </row>
    <row r="838" spans="1:28" s="6" customFormat="1" x14ac:dyDescent="0.25">
      <c r="A838" s="5" t="s">
        <v>19</v>
      </c>
      <c r="B838" s="18" t="s">
        <v>908</v>
      </c>
      <c r="C838" s="19">
        <v>286885000062</v>
      </c>
      <c r="D838" s="18" t="s">
        <v>920</v>
      </c>
      <c r="E838" s="19">
        <v>286885001255</v>
      </c>
      <c r="F838" s="18" t="s">
        <v>925</v>
      </c>
      <c r="G838" s="35" t="s">
        <v>23</v>
      </c>
      <c r="H838" s="35">
        <f>VLOOKUP(E838,[1]Hoja1!$D:$F,3,FALSE)</f>
        <v>7</v>
      </c>
      <c r="I838" s="35">
        <v>0</v>
      </c>
      <c r="J838" s="35">
        <v>7</v>
      </c>
      <c r="K838" s="21">
        <f>VLOOKUP(E838,[2]VICTIMAS!E:F,2,FALSE)</f>
        <v>3</v>
      </c>
      <c r="L838" s="35">
        <v>0</v>
      </c>
      <c r="M838" s="35">
        <v>0</v>
      </c>
      <c r="N838" s="21">
        <v>0</v>
      </c>
      <c r="O838" s="21">
        <f t="shared" si="44"/>
        <v>4</v>
      </c>
      <c r="P838" s="21">
        <f>VLOOKUP(E838,'[2]xxxx edad'!C:D,2,FALSE)</f>
        <v>6</v>
      </c>
      <c r="Q838" s="21">
        <f>VLOOKUP(E838,'[2]xxxx edad'!C:E,3,FALSE)</f>
        <v>1</v>
      </c>
      <c r="R838" s="21">
        <f>VLOOKUP(E838,'[2]xxxx edad'!C:F,4,FALSE)</f>
        <v>0</v>
      </c>
      <c r="S838" s="35">
        <f t="shared" si="43"/>
        <v>0</v>
      </c>
      <c r="T838" s="35">
        <v>0</v>
      </c>
      <c r="U838" s="35">
        <v>7</v>
      </c>
      <c r="V838" s="36">
        <v>0</v>
      </c>
      <c r="W838" s="37">
        <v>1</v>
      </c>
      <c r="X838" s="43" t="s">
        <v>1009</v>
      </c>
      <c r="Y838" s="43"/>
      <c r="Z838" s="43"/>
      <c r="AA838" s="43"/>
      <c r="AB838" s="43"/>
    </row>
    <row r="839" spans="1:28" s="6" customFormat="1" x14ac:dyDescent="0.25">
      <c r="A839" s="5" t="s">
        <v>19</v>
      </c>
      <c r="B839" s="18" t="s">
        <v>908</v>
      </c>
      <c r="C839" s="19">
        <v>286885000062</v>
      </c>
      <c r="D839" s="18" t="s">
        <v>920</v>
      </c>
      <c r="E839" s="19">
        <v>286885001620</v>
      </c>
      <c r="F839" s="18" t="s">
        <v>926</v>
      </c>
      <c r="G839" s="35" t="s">
        <v>23</v>
      </c>
      <c r="H839" s="35">
        <f>VLOOKUP(E839,[1]Hoja1!$D:$F,3,FALSE)</f>
        <v>17</v>
      </c>
      <c r="I839" s="35">
        <v>0</v>
      </c>
      <c r="J839" s="35">
        <v>17</v>
      </c>
      <c r="K839" s="21">
        <f>VLOOKUP(E839,[2]VICTIMAS!E:F,2,FALSE)</f>
        <v>1</v>
      </c>
      <c r="L839" s="35">
        <f>VLOOKUP(E839,[2]INDIGENAS!E:F,2,FALSE)</f>
        <v>1</v>
      </c>
      <c r="M839" s="35">
        <v>0</v>
      </c>
      <c r="N839" s="21">
        <v>0</v>
      </c>
      <c r="O839" s="21">
        <f t="shared" si="44"/>
        <v>15</v>
      </c>
      <c r="P839" s="21">
        <f>VLOOKUP(E839,'[2]xxxx edad'!C:D,2,FALSE)</f>
        <v>14</v>
      </c>
      <c r="Q839" s="21">
        <f>VLOOKUP(E839,'[2]xxxx edad'!C:E,3,FALSE)</f>
        <v>3</v>
      </c>
      <c r="R839" s="21">
        <f>VLOOKUP(E839,'[2]xxxx edad'!C:F,4,FALSE)</f>
        <v>0</v>
      </c>
      <c r="S839" s="35">
        <f t="shared" si="43"/>
        <v>0</v>
      </c>
      <c r="T839" s="35">
        <v>0</v>
      </c>
      <c r="U839" s="35">
        <v>17</v>
      </c>
      <c r="V839" s="36">
        <v>0</v>
      </c>
      <c r="W839" s="37">
        <v>1</v>
      </c>
      <c r="X839" s="43"/>
      <c r="Y839" s="43" t="s">
        <v>1009</v>
      </c>
      <c r="Z839" s="43"/>
      <c r="AA839" s="43"/>
      <c r="AB839" s="43"/>
    </row>
    <row r="840" spans="1:28" s="6" customFormat="1" x14ac:dyDescent="0.25">
      <c r="A840" s="5" t="s">
        <v>19</v>
      </c>
      <c r="B840" s="18" t="s">
        <v>908</v>
      </c>
      <c r="C840" s="19">
        <v>286885000062</v>
      </c>
      <c r="D840" s="18" t="s">
        <v>920</v>
      </c>
      <c r="E840" s="19">
        <v>286885001646</v>
      </c>
      <c r="F840" s="18" t="s">
        <v>62</v>
      </c>
      <c r="G840" s="35" t="s">
        <v>23</v>
      </c>
      <c r="H840" s="35">
        <f>VLOOKUP(E840,[1]Hoja1!$D:$F,3,FALSE)</f>
        <v>6</v>
      </c>
      <c r="I840" s="35">
        <v>0</v>
      </c>
      <c r="J840" s="35">
        <v>6</v>
      </c>
      <c r="K840" s="21">
        <f>VLOOKUP(E840,[2]VICTIMAS!E:F,2,FALSE)</f>
        <v>1</v>
      </c>
      <c r="L840" s="35">
        <f>VLOOKUP(E840,[2]INDIGENAS!E:F,2,FALSE)</f>
        <v>2</v>
      </c>
      <c r="M840" s="35">
        <v>0</v>
      </c>
      <c r="N840" s="21">
        <v>0</v>
      </c>
      <c r="O840" s="21">
        <f t="shared" si="44"/>
        <v>3</v>
      </c>
      <c r="P840" s="21">
        <f>VLOOKUP(E840,'[2]xxxx edad'!C:D,2,FALSE)</f>
        <v>3</v>
      </c>
      <c r="Q840" s="21">
        <f>VLOOKUP(E840,'[2]xxxx edad'!C:E,3,FALSE)</f>
        <v>3</v>
      </c>
      <c r="R840" s="21">
        <f>VLOOKUP(E840,'[2]xxxx edad'!C:F,4,FALSE)</f>
        <v>0</v>
      </c>
      <c r="S840" s="35">
        <f t="shared" si="43"/>
        <v>0</v>
      </c>
      <c r="T840" s="35">
        <v>0</v>
      </c>
      <c r="U840" s="35">
        <v>6</v>
      </c>
      <c r="V840" s="36">
        <v>0</v>
      </c>
      <c r="W840" s="37">
        <v>1</v>
      </c>
      <c r="X840" s="43" t="s">
        <v>1009</v>
      </c>
      <c r="Y840" s="43"/>
      <c r="Z840" s="43"/>
      <c r="AA840" s="43"/>
      <c r="AB840" s="43"/>
    </row>
    <row r="841" spans="1:28" s="6" customFormat="1" x14ac:dyDescent="0.25">
      <c r="A841" s="5" t="s">
        <v>19</v>
      </c>
      <c r="B841" s="18" t="s">
        <v>908</v>
      </c>
      <c r="C841" s="19">
        <v>286885000062</v>
      </c>
      <c r="D841" s="18" t="s">
        <v>920</v>
      </c>
      <c r="E841" s="19">
        <v>286885001662</v>
      </c>
      <c r="F841" s="18" t="s">
        <v>382</v>
      </c>
      <c r="G841" s="35" t="s">
        <v>23</v>
      </c>
      <c r="H841" s="35">
        <f>VLOOKUP(E841,[1]Hoja1!$D:$F,3,FALSE)</f>
        <v>13</v>
      </c>
      <c r="I841" s="35">
        <v>0</v>
      </c>
      <c r="J841" s="35">
        <v>13</v>
      </c>
      <c r="K841" s="21">
        <f>VLOOKUP(E841,[2]VICTIMAS!E:F,2,FALSE)</f>
        <v>3</v>
      </c>
      <c r="L841" s="35">
        <f>VLOOKUP(E841,[2]INDIGENAS!E:F,2,FALSE)</f>
        <v>2</v>
      </c>
      <c r="M841" s="35">
        <v>0</v>
      </c>
      <c r="N841" s="21">
        <v>0</v>
      </c>
      <c r="O841" s="21">
        <f t="shared" si="44"/>
        <v>8</v>
      </c>
      <c r="P841" s="21">
        <f>VLOOKUP(E841,'[2]xxxx edad'!C:D,2,FALSE)</f>
        <v>9</v>
      </c>
      <c r="Q841" s="21">
        <f>VLOOKUP(E841,'[2]xxxx edad'!C:E,3,FALSE)</f>
        <v>4</v>
      </c>
      <c r="R841" s="21">
        <f>VLOOKUP(E841,'[2]xxxx edad'!C:F,4,FALSE)</f>
        <v>0</v>
      </c>
      <c r="S841" s="35">
        <f t="shared" si="43"/>
        <v>0</v>
      </c>
      <c r="T841" s="35">
        <v>0</v>
      </c>
      <c r="U841" s="35">
        <v>13</v>
      </c>
      <c r="V841" s="36">
        <v>0</v>
      </c>
      <c r="W841" s="37">
        <v>1</v>
      </c>
      <c r="X841" s="43"/>
      <c r="Y841" s="43" t="s">
        <v>1009</v>
      </c>
      <c r="Z841" s="43"/>
      <c r="AA841" s="43"/>
      <c r="AB841" s="43"/>
    </row>
    <row r="842" spans="1:28" s="6" customFormat="1" x14ac:dyDescent="0.25">
      <c r="A842" s="5" t="s">
        <v>19</v>
      </c>
      <c r="B842" s="18" t="s">
        <v>908</v>
      </c>
      <c r="C842" s="19">
        <v>286885000062</v>
      </c>
      <c r="D842" s="18" t="s">
        <v>920</v>
      </c>
      <c r="E842" s="19">
        <v>286885001867</v>
      </c>
      <c r="F842" s="18" t="s">
        <v>927</v>
      </c>
      <c r="G842" s="35" t="s">
        <v>23</v>
      </c>
      <c r="H842" s="35">
        <f>VLOOKUP(E842,[1]Hoja1!$D:$F,3,FALSE)</f>
        <v>9</v>
      </c>
      <c r="I842" s="35">
        <v>0</v>
      </c>
      <c r="J842" s="35">
        <v>9</v>
      </c>
      <c r="K842" s="21">
        <f>VLOOKUP(E842,[2]VICTIMAS!E:F,2,FALSE)</f>
        <v>3</v>
      </c>
      <c r="L842" s="35">
        <f>VLOOKUP(E842,[2]INDIGENAS!E:F,2,FALSE)</f>
        <v>2</v>
      </c>
      <c r="M842" s="35">
        <v>0</v>
      </c>
      <c r="N842" s="21">
        <v>0</v>
      </c>
      <c r="O842" s="21">
        <f t="shared" si="44"/>
        <v>4</v>
      </c>
      <c r="P842" s="21">
        <f>VLOOKUP(E842,'[2]xxxx edad'!C:D,2,FALSE)</f>
        <v>6</v>
      </c>
      <c r="Q842" s="21">
        <f>VLOOKUP(E842,'[2]xxxx edad'!C:E,3,FALSE)</f>
        <v>3</v>
      </c>
      <c r="R842" s="21">
        <f>VLOOKUP(E842,'[2]xxxx edad'!C:F,4,FALSE)</f>
        <v>0</v>
      </c>
      <c r="S842" s="35">
        <f t="shared" si="43"/>
        <v>0</v>
      </c>
      <c r="T842" s="35">
        <v>0</v>
      </c>
      <c r="U842" s="35">
        <v>9</v>
      </c>
      <c r="V842" s="36">
        <v>0</v>
      </c>
      <c r="W842" s="37">
        <v>1</v>
      </c>
      <c r="X842" s="43" t="s">
        <v>1009</v>
      </c>
      <c r="Y842" s="43"/>
      <c r="Z842" s="43"/>
      <c r="AA842" s="43"/>
      <c r="AB842" s="43"/>
    </row>
    <row r="843" spans="1:28" s="6" customFormat="1" x14ac:dyDescent="0.25">
      <c r="A843" s="5" t="s">
        <v>19</v>
      </c>
      <c r="B843" s="18" t="s">
        <v>908</v>
      </c>
      <c r="C843" s="19">
        <v>286885000062</v>
      </c>
      <c r="D843" s="18" t="s">
        <v>920</v>
      </c>
      <c r="E843" s="19">
        <v>286885001883</v>
      </c>
      <c r="F843" s="18" t="s">
        <v>559</v>
      </c>
      <c r="G843" s="35" t="s">
        <v>23</v>
      </c>
      <c r="H843" s="35">
        <f>VLOOKUP(E843,[1]Hoja1!$D:$F,3,FALSE)</f>
        <v>7</v>
      </c>
      <c r="I843" s="35">
        <v>0</v>
      </c>
      <c r="J843" s="35">
        <v>7</v>
      </c>
      <c r="K843" s="21">
        <v>0</v>
      </c>
      <c r="L843" s="35">
        <v>0</v>
      </c>
      <c r="M843" s="35">
        <v>0</v>
      </c>
      <c r="N843" s="21">
        <v>0</v>
      </c>
      <c r="O843" s="21">
        <f t="shared" si="44"/>
        <v>7</v>
      </c>
      <c r="P843" s="21">
        <f>VLOOKUP(E843,'[2]xxxx edad'!C:D,2,FALSE)</f>
        <v>3</v>
      </c>
      <c r="Q843" s="21">
        <f>VLOOKUP(E843,'[2]xxxx edad'!C:E,3,FALSE)</f>
        <v>3</v>
      </c>
      <c r="R843" s="21">
        <f>VLOOKUP(E843,'[2]xxxx edad'!C:F,4,FALSE)</f>
        <v>1</v>
      </c>
      <c r="S843" s="35">
        <f t="shared" si="43"/>
        <v>0</v>
      </c>
      <c r="T843" s="35">
        <v>0</v>
      </c>
      <c r="U843" s="35">
        <v>7</v>
      </c>
      <c r="V843" s="36">
        <v>0</v>
      </c>
      <c r="W843" s="37">
        <v>1</v>
      </c>
      <c r="X843" s="43" t="s">
        <v>1009</v>
      </c>
      <c r="Y843" s="43"/>
      <c r="Z843" s="43"/>
      <c r="AA843" s="43"/>
      <c r="AB843" s="43"/>
    </row>
    <row r="844" spans="1:28" s="6" customFormat="1" x14ac:dyDescent="0.25">
      <c r="A844" s="5" t="s">
        <v>19</v>
      </c>
      <c r="B844" s="18" t="s">
        <v>908</v>
      </c>
      <c r="C844" s="19">
        <v>286885000062</v>
      </c>
      <c r="D844" s="18" t="s">
        <v>920</v>
      </c>
      <c r="E844" s="19">
        <v>286885002014</v>
      </c>
      <c r="F844" s="18" t="s">
        <v>928</v>
      </c>
      <c r="G844" s="35" t="s">
        <v>23</v>
      </c>
      <c r="H844" s="35">
        <f>VLOOKUP(E844,[1]Hoja1!$D:$F,3,FALSE)</f>
        <v>10</v>
      </c>
      <c r="I844" s="35">
        <v>0</v>
      </c>
      <c r="J844" s="35">
        <v>10</v>
      </c>
      <c r="K844" s="21">
        <v>0</v>
      </c>
      <c r="L844" s="35">
        <f>VLOOKUP(E844,[2]INDIGENAS!E:F,2,FALSE)</f>
        <v>2</v>
      </c>
      <c r="M844" s="35">
        <v>0</v>
      </c>
      <c r="N844" s="21">
        <v>0</v>
      </c>
      <c r="O844" s="21">
        <f t="shared" si="44"/>
        <v>8</v>
      </c>
      <c r="P844" s="21">
        <f>VLOOKUP(E844,'[2]xxxx edad'!C:D,2,FALSE)</f>
        <v>5</v>
      </c>
      <c r="Q844" s="21">
        <f>VLOOKUP(E844,'[2]xxxx edad'!C:E,3,FALSE)</f>
        <v>5</v>
      </c>
      <c r="R844" s="21">
        <f>VLOOKUP(E844,'[2]xxxx edad'!C:F,4,FALSE)</f>
        <v>0</v>
      </c>
      <c r="S844" s="35">
        <f t="shared" si="43"/>
        <v>0</v>
      </c>
      <c r="T844" s="35">
        <v>0</v>
      </c>
      <c r="U844" s="35">
        <v>10</v>
      </c>
      <c r="V844" s="36">
        <v>0</v>
      </c>
      <c r="W844" s="37">
        <v>1</v>
      </c>
      <c r="X844" s="43" t="s">
        <v>1009</v>
      </c>
      <c r="Y844" s="43"/>
      <c r="Z844" s="43"/>
      <c r="AA844" s="43"/>
      <c r="AB844" s="43"/>
    </row>
    <row r="845" spans="1:28" s="6" customFormat="1" x14ac:dyDescent="0.25">
      <c r="A845" s="5" t="s">
        <v>19</v>
      </c>
      <c r="B845" s="18" t="s">
        <v>908</v>
      </c>
      <c r="C845" s="19">
        <v>286885000062</v>
      </c>
      <c r="D845" s="18" t="s">
        <v>920</v>
      </c>
      <c r="E845" s="19">
        <v>286885002154</v>
      </c>
      <c r="F845" s="18" t="s">
        <v>929</v>
      </c>
      <c r="G845" s="35" t="s">
        <v>23</v>
      </c>
      <c r="H845" s="35">
        <f>VLOOKUP(E845,[1]Hoja1!$D:$F,3,FALSE)</f>
        <v>19</v>
      </c>
      <c r="I845" s="35">
        <v>0</v>
      </c>
      <c r="J845" s="35">
        <v>19</v>
      </c>
      <c r="K845" s="21">
        <f>VLOOKUP(E845,[2]VICTIMAS!E:F,2,FALSE)</f>
        <v>1</v>
      </c>
      <c r="L845" s="35">
        <f>VLOOKUP(E845,[2]INDIGENAS!E:F,2,FALSE)</f>
        <v>15</v>
      </c>
      <c r="M845" s="35">
        <v>0</v>
      </c>
      <c r="N845" s="21">
        <v>0</v>
      </c>
      <c r="O845" s="21">
        <f t="shared" si="44"/>
        <v>3</v>
      </c>
      <c r="P845" s="21">
        <f>VLOOKUP(E845,'[2]xxxx edad'!C:D,2,FALSE)</f>
        <v>10</v>
      </c>
      <c r="Q845" s="21">
        <f>VLOOKUP(E845,'[2]xxxx edad'!C:E,3,FALSE)</f>
        <v>9</v>
      </c>
      <c r="R845" s="21">
        <f>VLOOKUP(E845,'[2]xxxx edad'!C:F,4,FALSE)</f>
        <v>0</v>
      </c>
      <c r="S845" s="35">
        <f t="shared" si="43"/>
        <v>0</v>
      </c>
      <c r="T845" s="35">
        <v>0</v>
      </c>
      <c r="U845" s="35">
        <v>19</v>
      </c>
      <c r="V845" s="36">
        <v>0</v>
      </c>
      <c r="W845" s="37">
        <v>1</v>
      </c>
      <c r="X845" s="43"/>
      <c r="Y845" s="43" t="s">
        <v>1009</v>
      </c>
      <c r="Z845" s="43"/>
      <c r="AA845" s="43"/>
      <c r="AB845" s="43"/>
    </row>
    <row r="846" spans="1:28" s="6" customFormat="1" x14ac:dyDescent="0.25">
      <c r="A846" s="5" t="s">
        <v>19</v>
      </c>
      <c r="B846" s="18" t="s">
        <v>908</v>
      </c>
      <c r="C846" s="19">
        <v>286885000062</v>
      </c>
      <c r="D846" s="18" t="s">
        <v>920</v>
      </c>
      <c r="E846" s="19">
        <v>286885002260</v>
      </c>
      <c r="F846" s="18" t="s">
        <v>930</v>
      </c>
      <c r="G846" s="35" t="s">
        <v>23</v>
      </c>
      <c r="H846" s="35">
        <f>VLOOKUP(E846,[1]Hoja1!$D:$F,3,FALSE)</f>
        <v>8</v>
      </c>
      <c r="I846" s="35">
        <v>0</v>
      </c>
      <c r="J846" s="35">
        <v>8</v>
      </c>
      <c r="K846" s="21">
        <f>VLOOKUP(E846,[2]VICTIMAS!E:F,2,FALSE)</f>
        <v>1</v>
      </c>
      <c r="L846" s="35">
        <v>0</v>
      </c>
      <c r="M846" s="35">
        <v>0</v>
      </c>
      <c r="N846" s="21">
        <v>0</v>
      </c>
      <c r="O846" s="21">
        <f t="shared" si="44"/>
        <v>7</v>
      </c>
      <c r="P846" s="21">
        <f>VLOOKUP(E846,'[2]xxxx edad'!C:D,2,FALSE)</f>
        <v>5</v>
      </c>
      <c r="Q846" s="21">
        <f>VLOOKUP(E846,'[2]xxxx edad'!C:E,3,FALSE)</f>
        <v>3</v>
      </c>
      <c r="R846" s="21">
        <f>VLOOKUP(E846,'[2]xxxx edad'!C:F,4,FALSE)</f>
        <v>0</v>
      </c>
      <c r="S846" s="35">
        <f t="shared" si="43"/>
        <v>0</v>
      </c>
      <c r="T846" s="35">
        <v>0</v>
      </c>
      <c r="U846" s="35">
        <v>8</v>
      </c>
      <c r="V846" s="36">
        <v>0</v>
      </c>
      <c r="W846" s="37">
        <v>1</v>
      </c>
      <c r="X846" s="43" t="s">
        <v>1009</v>
      </c>
      <c r="Y846" s="43"/>
      <c r="Z846" s="43"/>
      <c r="AA846" s="43"/>
      <c r="AB846" s="43"/>
    </row>
    <row r="847" spans="1:28" s="6" customFormat="1" x14ac:dyDescent="0.25">
      <c r="A847" s="5" t="s">
        <v>19</v>
      </c>
      <c r="B847" s="18" t="s">
        <v>908</v>
      </c>
      <c r="C847" s="19">
        <v>286885000062</v>
      </c>
      <c r="D847" s="18" t="s">
        <v>920</v>
      </c>
      <c r="E847" s="19">
        <v>286885050531</v>
      </c>
      <c r="F847" s="18" t="s">
        <v>931</v>
      </c>
      <c r="G847" s="35" t="s">
        <v>23</v>
      </c>
      <c r="H847" s="35">
        <f>VLOOKUP(E847,[1]Hoja1!$D:$F,3,FALSE)</f>
        <v>3</v>
      </c>
      <c r="I847" s="35">
        <v>0</v>
      </c>
      <c r="J847" s="35">
        <v>3</v>
      </c>
      <c r="K847" s="21">
        <v>0</v>
      </c>
      <c r="L847" s="35">
        <v>0</v>
      </c>
      <c r="M847" s="35">
        <v>0</v>
      </c>
      <c r="N847" s="21">
        <v>0</v>
      </c>
      <c r="O847" s="21">
        <f t="shared" si="44"/>
        <v>3</v>
      </c>
      <c r="P847" s="21">
        <f>VLOOKUP(E847,'[2]xxxx edad'!C:D,2,FALSE)</f>
        <v>1</v>
      </c>
      <c r="Q847" s="21">
        <f>VLOOKUP(E847,'[2]xxxx edad'!C:E,3,FALSE)</f>
        <v>2</v>
      </c>
      <c r="R847" s="21">
        <f>VLOOKUP(E847,'[2]xxxx edad'!C:F,4,FALSE)</f>
        <v>0</v>
      </c>
      <c r="S847" s="35">
        <f t="shared" si="43"/>
        <v>0</v>
      </c>
      <c r="T847" s="35">
        <v>0</v>
      </c>
      <c r="U847" s="35">
        <v>3</v>
      </c>
      <c r="V847" s="36">
        <v>0</v>
      </c>
      <c r="W847" s="37">
        <v>1</v>
      </c>
      <c r="X847" s="43" t="s">
        <v>1009</v>
      </c>
      <c r="Y847" s="43"/>
      <c r="Z847" s="43"/>
      <c r="AA847" s="43"/>
      <c r="AB847" s="43"/>
    </row>
    <row r="848" spans="1:28" s="6" customFormat="1" x14ac:dyDescent="0.25">
      <c r="A848" s="5" t="s">
        <v>19</v>
      </c>
      <c r="B848" s="18" t="s">
        <v>908</v>
      </c>
      <c r="C848" s="19">
        <v>286885000062</v>
      </c>
      <c r="D848" s="18" t="s">
        <v>920</v>
      </c>
      <c r="E848" s="19">
        <v>286885050752</v>
      </c>
      <c r="F848" s="18" t="s">
        <v>932</v>
      </c>
      <c r="G848" s="35" t="s">
        <v>23</v>
      </c>
      <c r="H848" s="35">
        <f>VLOOKUP(E848,[1]Hoja1!$D:$F,3,FALSE)</f>
        <v>7</v>
      </c>
      <c r="I848" s="35">
        <v>0</v>
      </c>
      <c r="J848" s="35">
        <v>7</v>
      </c>
      <c r="K848" s="21">
        <v>0</v>
      </c>
      <c r="L848" s="35">
        <f>VLOOKUP(E848,[2]INDIGENAS!E:F,2,FALSE)</f>
        <v>2</v>
      </c>
      <c r="M848" s="35">
        <v>0</v>
      </c>
      <c r="N848" s="21">
        <v>0</v>
      </c>
      <c r="O848" s="21">
        <f t="shared" si="44"/>
        <v>5</v>
      </c>
      <c r="P848" s="21">
        <f>VLOOKUP(E848,'[2]xxxx edad'!C:D,2,FALSE)</f>
        <v>6</v>
      </c>
      <c r="Q848" s="21">
        <f>VLOOKUP(E848,'[2]xxxx edad'!C:E,3,FALSE)</f>
        <v>1</v>
      </c>
      <c r="R848" s="21">
        <f>VLOOKUP(E848,'[2]xxxx edad'!C:F,4,FALSE)</f>
        <v>0</v>
      </c>
      <c r="S848" s="35">
        <f t="shared" si="43"/>
        <v>0</v>
      </c>
      <c r="T848" s="35">
        <v>0</v>
      </c>
      <c r="U848" s="35">
        <v>7</v>
      </c>
      <c r="V848" s="36">
        <v>0</v>
      </c>
      <c r="W848" s="37">
        <v>1</v>
      </c>
      <c r="X848" s="43" t="s">
        <v>1009</v>
      </c>
      <c r="Y848" s="43"/>
      <c r="Z848" s="43"/>
      <c r="AA848" s="43"/>
      <c r="AB848" s="43"/>
    </row>
    <row r="849" spans="1:28" s="6" customFormat="1" x14ac:dyDescent="0.25">
      <c r="A849" s="5" t="s">
        <v>19</v>
      </c>
      <c r="B849" s="18" t="s">
        <v>908</v>
      </c>
      <c r="C849" s="19">
        <v>286885000089</v>
      </c>
      <c r="D849" s="18" t="s">
        <v>933</v>
      </c>
      <c r="E849" s="19">
        <v>286885000089</v>
      </c>
      <c r="F849" s="18" t="s">
        <v>934</v>
      </c>
      <c r="G849" s="35" t="s">
        <v>23</v>
      </c>
      <c r="H849" s="35">
        <f>VLOOKUP(E849,[1]Hoja1!$D:$F,3,FALSE)</f>
        <v>180</v>
      </c>
      <c r="I849" s="35">
        <f>VLOOKUP(E849,[1]Hoja2!$D:$F,3,FALSE)</f>
        <v>180</v>
      </c>
      <c r="J849" s="35">
        <v>180</v>
      </c>
      <c r="K849" s="21">
        <f>VLOOKUP(E849,[2]VICTIMAS!E:F,2,FALSE)</f>
        <v>43</v>
      </c>
      <c r="L849" s="35">
        <f>VLOOKUP(E849,[2]INDIGENAS!E:F,2,FALSE)</f>
        <v>14</v>
      </c>
      <c r="M849" s="35">
        <f>VLOOKUP(E849,[2]DISCAPACIDAD!E:F,2,FALSE)</f>
        <v>1</v>
      </c>
      <c r="N849" s="21">
        <v>0</v>
      </c>
      <c r="O849" s="21">
        <f t="shared" si="44"/>
        <v>122</v>
      </c>
      <c r="P849" s="21">
        <f>VLOOKUP(E849,'[2]xxxx edad'!C:D,2,FALSE)</f>
        <v>21</v>
      </c>
      <c r="Q849" s="21">
        <f>VLOOKUP(E849,'[2]xxxx edad'!C:E,3,FALSE)</f>
        <v>89</v>
      </c>
      <c r="R849" s="21">
        <f>VLOOKUP(E849,'[2]xxxx edad'!C:F,4,FALSE)</f>
        <v>70</v>
      </c>
      <c r="S849" s="35">
        <f t="shared" si="43"/>
        <v>180</v>
      </c>
      <c r="T849" s="35">
        <v>0</v>
      </c>
      <c r="U849" s="35">
        <v>0</v>
      </c>
      <c r="V849" s="36">
        <v>0</v>
      </c>
      <c r="W849" s="37">
        <v>3</v>
      </c>
      <c r="X849" s="43"/>
      <c r="Y849" s="43"/>
      <c r="Z849" s="43"/>
      <c r="AA849" s="43" t="s">
        <v>1009</v>
      </c>
      <c r="AB849" s="43"/>
    </row>
    <row r="850" spans="1:28" s="6" customFormat="1" x14ac:dyDescent="0.25">
      <c r="A850" s="5" t="s">
        <v>19</v>
      </c>
      <c r="B850" s="18" t="s">
        <v>908</v>
      </c>
      <c r="C850" s="19">
        <v>286885000089</v>
      </c>
      <c r="D850" s="18" t="s">
        <v>933</v>
      </c>
      <c r="E850" s="19">
        <v>286885000127</v>
      </c>
      <c r="F850" s="18" t="s">
        <v>935</v>
      </c>
      <c r="G850" s="35" t="s">
        <v>23</v>
      </c>
      <c r="H850" s="35">
        <f>VLOOKUP(E850,[1]Hoja1!$D:$F,3,FALSE)</f>
        <v>19</v>
      </c>
      <c r="I850" s="35">
        <f>VLOOKUP(E850,[1]Hoja2!$D:$F,3,FALSE)</f>
        <v>19</v>
      </c>
      <c r="J850" s="35">
        <v>19</v>
      </c>
      <c r="K850" s="21">
        <f>VLOOKUP(E850,[2]VICTIMAS!E:F,2,FALSE)</f>
        <v>5</v>
      </c>
      <c r="L850" s="35">
        <f>VLOOKUP(E850,[2]INDIGENAS!E:F,2,FALSE)</f>
        <v>1</v>
      </c>
      <c r="M850" s="35">
        <v>0</v>
      </c>
      <c r="N850" s="21">
        <v>0</v>
      </c>
      <c r="O850" s="21">
        <f t="shared" si="44"/>
        <v>13</v>
      </c>
      <c r="P850" s="21">
        <f>VLOOKUP(E850,'[2]xxxx edad'!C:D,2,FALSE)</f>
        <v>9</v>
      </c>
      <c r="Q850" s="21">
        <f>VLOOKUP(E850,'[2]xxxx edad'!C:E,3,FALSE)</f>
        <v>10</v>
      </c>
      <c r="R850" s="21">
        <f>VLOOKUP(E850,'[2]xxxx edad'!C:F,4,FALSE)</f>
        <v>0</v>
      </c>
      <c r="S850" s="35">
        <f t="shared" si="43"/>
        <v>19</v>
      </c>
      <c r="T850" s="35">
        <v>0</v>
      </c>
      <c r="U850" s="35">
        <v>0</v>
      </c>
      <c r="V850" s="36">
        <v>0</v>
      </c>
      <c r="W850" s="37">
        <v>1</v>
      </c>
      <c r="X850" s="43"/>
      <c r="Y850" s="43" t="s">
        <v>1009</v>
      </c>
      <c r="Z850" s="43"/>
      <c r="AA850" s="43"/>
      <c r="AB850" s="43"/>
    </row>
    <row r="851" spans="1:28" s="6" customFormat="1" x14ac:dyDescent="0.25">
      <c r="A851" s="5" t="s">
        <v>19</v>
      </c>
      <c r="B851" s="18" t="s">
        <v>908</v>
      </c>
      <c r="C851" s="19">
        <v>286885000089</v>
      </c>
      <c r="D851" s="18" t="s">
        <v>933</v>
      </c>
      <c r="E851" s="19">
        <v>286885001301</v>
      </c>
      <c r="F851" s="18" t="s">
        <v>208</v>
      </c>
      <c r="G851" s="35" t="s">
        <v>23</v>
      </c>
      <c r="H851" s="35">
        <f>VLOOKUP(E851,[1]Hoja1!$D:$F,3,FALSE)</f>
        <v>24</v>
      </c>
      <c r="I851" s="35">
        <f>VLOOKUP(E851,[1]Hoja2!$D:$F,3,FALSE)</f>
        <v>24</v>
      </c>
      <c r="J851" s="35">
        <v>24</v>
      </c>
      <c r="K851" s="21">
        <f>VLOOKUP(E851,[2]VICTIMAS!E:F,2,FALSE)</f>
        <v>1</v>
      </c>
      <c r="L851" s="35">
        <f>VLOOKUP(E851,[2]INDIGENAS!E:F,2,FALSE)</f>
        <v>1</v>
      </c>
      <c r="M851" s="35">
        <v>0</v>
      </c>
      <c r="N851" s="21">
        <v>0</v>
      </c>
      <c r="O851" s="21">
        <f t="shared" si="44"/>
        <v>22</v>
      </c>
      <c r="P851" s="21">
        <f>VLOOKUP(E851,'[2]xxxx edad'!C:D,2,FALSE)</f>
        <v>16</v>
      </c>
      <c r="Q851" s="21">
        <f>VLOOKUP(E851,'[2]xxxx edad'!C:E,3,FALSE)</f>
        <v>6</v>
      </c>
      <c r="R851" s="21">
        <v>2</v>
      </c>
      <c r="S851" s="35">
        <f t="shared" si="43"/>
        <v>24</v>
      </c>
      <c r="T851" s="35">
        <v>0</v>
      </c>
      <c r="U851" s="35">
        <v>0</v>
      </c>
      <c r="V851" s="36">
        <v>0</v>
      </c>
      <c r="W851" s="37">
        <v>1</v>
      </c>
      <c r="X851" s="43"/>
      <c r="Y851" s="43" t="s">
        <v>1009</v>
      </c>
      <c r="Z851" s="43"/>
      <c r="AA851" s="43"/>
      <c r="AB851" s="43"/>
    </row>
    <row r="852" spans="1:28" s="6" customFormat="1" x14ac:dyDescent="0.25">
      <c r="A852" s="5" t="s">
        <v>19</v>
      </c>
      <c r="B852" s="18" t="s">
        <v>908</v>
      </c>
      <c r="C852" s="19">
        <v>286885000089</v>
      </c>
      <c r="D852" s="18" t="s">
        <v>933</v>
      </c>
      <c r="E852" s="19">
        <v>286885001603</v>
      </c>
      <c r="F852" s="18" t="s">
        <v>936</v>
      </c>
      <c r="G852" s="35" t="s">
        <v>23</v>
      </c>
      <c r="H852" s="35">
        <f>VLOOKUP(E852,[1]Hoja1!$D:$F,3,FALSE)</f>
        <v>14</v>
      </c>
      <c r="I852" s="35">
        <f>VLOOKUP(E852,[1]Hoja2!$D:$F,3,FALSE)</f>
        <v>14</v>
      </c>
      <c r="J852" s="35">
        <v>14</v>
      </c>
      <c r="K852" s="21">
        <f>VLOOKUP(E852,[2]VICTIMAS!E:F,2,FALSE)</f>
        <v>3</v>
      </c>
      <c r="L852" s="35">
        <v>0</v>
      </c>
      <c r="M852" s="35">
        <v>0</v>
      </c>
      <c r="N852" s="21">
        <v>0</v>
      </c>
      <c r="O852" s="21">
        <f t="shared" si="44"/>
        <v>11</v>
      </c>
      <c r="P852" s="21">
        <f>VLOOKUP(E852,'[2]xxxx edad'!C:D,2,FALSE)</f>
        <v>9</v>
      </c>
      <c r="Q852" s="21">
        <f>VLOOKUP(E852,'[2]xxxx edad'!C:E,3,FALSE)</f>
        <v>5</v>
      </c>
      <c r="R852" s="21">
        <f>VLOOKUP(E852,'[2]xxxx edad'!C:F,4,FALSE)</f>
        <v>0</v>
      </c>
      <c r="S852" s="35">
        <f t="shared" si="43"/>
        <v>14</v>
      </c>
      <c r="T852" s="35">
        <v>0</v>
      </c>
      <c r="U852" s="35">
        <v>0</v>
      </c>
      <c r="V852" s="36">
        <v>0</v>
      </c>
      <c r="W852" s="37">
        <v>1</v>
      </c>
      <c r="X852" s="43"/>
      <c r="Y852" s="43" t="s">
        <v>1009</v>
      </c>
      <c r="Z852" s="43"/>
      <c r="AA852" s="43"/>
      <c r="AB852" s="43"/>
    </row>
    <row r="853" spans="1:28" s="6" customFormat="1" x14ac:dyDescent="0.25">
      <c r="A853" s="5" t="s">
        <v>19</v>
      </c>
      <c r="B853" s="18" t="s">
        <v>908</v>
      </c>
      <c r="C853" s="19">
        <v>286885000089</v>
      </c>
      <c r="D853" s="18" t="s">
        <v>933</v>
      </c>
      <c r="E853" s="19">
        <v>286885001905</v>
      </c>
      <c r="F853" s="18" t="s">
        <v>135</v>
      </c>
      <c r="G853" s="35" t="s">
        <v>23</v>
      </c>
      <c r="H853" s="35">
        <f>VLOOKUP(E853,[1]Hoja1!$D:$F,3,FALSE)</f>
        <v>13</v>
      </c>
      <c r="I853" s="35">
        <f>VLOOKUP(E853,[1]Hoja2!$D:$F,3,FALSE)</f>
        <v>13</v>
      </c>
      <c r="J853" s="35">
        <v>13</v>
      </c>
      <c r="K853" s="21">
        <f>VLOOKUP(E853,[2]VICTIMAS!E:F,2,FALSE)</f>
        <v>2</v>
      </c>
      <c r="L853" s="35">
        <f>VLOOKUP(E853,[2]INDIGENAS!E:F,2,FALSE)</f>
        <v>1</v>
      </c>
      <c r="M853" s="35">
        <v>0</v>
      </c>
      <c r="N853" s="21">
        <v>0</v>
      </c>
      <c r="O853" s="21">
        <f t="shared" si="44"/>
        <v>10</v>
      </c>
      <c r="P853" s="21">
        <f>VLOOKUP(E853,'[2]xxxx edad'!C:D,2,FALSE)</f>
        <v>4</v>
      </c>
      <c r="Q853" s="21">
        <f>VLOOKUP(E853,'[2]xxxx edad'!C:E,3,FALSE)</f>
        <v>9</v>
      </c>
      <c r="R853" s="21">
        <f>VLOOKUP(E853,'[2]xxxx edad'!C:F,4,FALSE)</f>
        <v>0</v>
      </c>
      <c r="S853" s="35">
        <f t="shared" si="43"/>
        <v>13</v>
      </c>
      <c r="T853" s="35">
        <v>0</v>
      </c>
      <c r="U853" s="35">
        <v>0</v>
      </c>
      <c r="V853" s="36">
        <v>0</v>
      </c>
      <c r="W853" s="37">
        <v>1</v>
      </c>
      <c r="X853" s="43"/>
      <c r="Y853" s="43" t="s">
        <v>1009</v>
      </c>
      <c r="Z853" s="43"/>
      <c r="AA853" s="43"/>
      <c r="AB853" s="43"/>
    </row>
    <row r="854" spans="1:28" s="6" customFormat="1" x14ac:dyDescent="0.25">
      <c r="A854" s="5" t="s">
        <v>19</v>
      </c>
      <c r="B854" s="18" t="s">
        <v>908</v>
      </c>
      <c r="C854" s="19">
        <v>286885000224</v>
      </c>
      <c r="D854" s="18" t="s">
        <v>937</v>
      </c>
      <c r="E854" s="19">
        <v>286885000224</v>
      </c>
      <c r="F854" s="18" t="s">
        <v>938</v>
      </c>
      <c r="G854" s="35" t="s">
        <v>23</v>
      </c>
      <c r="H854" s="35">
        <f>VLOOKUP(E854,[1]Hoja1!$D:$F,3,FALSE)</f>
        <v>32</v>
      </c>
      <c r="I854" s="35">
        <v>0</v>
      </c>
      <c r="J854" s="35">
        <v>32</v>
      </c>
      <c r="K854" s="21">
        <f>VLOOKUP(E854,[2]VICTIMAS!E:F,2,FALSE)</f>
        <v>2</v>
      </c>
      <c r="L854" s="35">
        <f>VLOOKUP(E854,[2]INDIGENAS!E:F,2,FALSE)</f>
        <v>10</v>
      </c>
      <c r="M854" s="35">
        <f>VLOOKUP(E854,[2]DISCAPACIDAD!E:F,2,FALSE)</f>
        <v>1</v>
      </c>
      <c r="N854" s="21">
        <v>0</v>
      </c>
      <c r="O854" s="21">
        <f t="shared" si="44"/>
        <v>19</v>
      </c>
      <c r="P854" s="21">
        <v>12</v>
      </c>
      <c r="Q854" s="21">
        <v>17</v>
      </c>
      <c r="R854" s="21">
        <v>3</v>
      </c>
      <c r="S854" s="35">
        <f t="shared" si="43"/>
        <v>0</v>
      </c>
      <c r="T854" s="35">
        <v>0</v>
      </c>
      <c r="U854" s="35">
        <v>32</v>
      </c>
      <c r="V854" s="36">
        <v>0</v>
      </c>
      <c r="W854" s="37">
        <v>1</v>
      </c>
      <c r="X854" s="43"/>
      <c r="Y854" s="43" t="s">
        <v>1009</v>
      </c>
      <c r="Z854" s="43"/>
      <c r="AA854" s="43"/>
      <c r="AB854" s="43"/>
    </row>
    <row r="855" spans="1:28" s="6" customFormat="1" x14ac:dyDescent="0.25">
      <c r="A855" s="5" t="s">
        <v>19</v>
      </c>
      <c r="B855" s="18" t="s">
        <v>908</v>
      </c>
      <c r="C855" s="19">
        <v>286885000224</v>
      </c>
      <c r="D855" s="18" t="s">
        <v>937</v>
      </c>
      <c r="E855" s="19">
        <v>286885000259</v>
      </c>
      <c r="F855" s="18" t="s">
        <v>939</v>
      </c>
      <c r="G855" s="35" t="s">
        <v>23</v>
      </c>
      <c r="H855" s="35">
        <f>VLOOKUP(E855,[1]Hoja1!$D:$F,3,FALSE)</f>
        <v>13</v>
      </c>
      <c r="I855" s="35">
        <v>0</v>
      </c>
      <c r="J855" s="35">
        <v>13</v>
      </c>
      <c r="K855" s="21">
        <f>VLOOKUP(E855,[2]VICTIMAS!E:F,2,FALSE)</f>
        <v>1</v>
      </c>
      <c r="L855" s="35">
        <f>VLOOKUP(E855,[2]INDIGENAS!E:F,2,FALSE)</f>
        <v>2</v>
      </c>
      <c r="M855" s="35">
        <v>0</v>
      </c>
      <c r="N855" s="21">
        <v>0</v>
      </c>
      <c r="O855" s="21">
        <f t="shared" si="44"/>
        <v>10</v>
      </c>
      <c r="P855" s="21">
        <f>VLOOKUP(E855,'[2]xxxx edad'!C:D,2,FALSE)</f>
        <v>8</v>
      </c>
      <c r="Q855" s="21">
        <f>VLOOKUP(E855,'[2]xxxx edad'!C:E,3,FALSE)</f>
        <v>5</v>
      </c>
      <c r="R855" s="21">
        <f>VLOOKUP(E855,'[2]xxxx edad'!C:F,4,FALSE)</f>
        <v>0</v>
      </c>
      <c r="S855" s="35">
        <f t="shared" si="43"/>
        <v>0</v>
      </c>
      <c r="T855" s="35">
        <v>0</v>
      </c>
      <c r="U855" s="35">
        <v>13</v>
      </c>
      <c r="V855" s="36">
        <v>0</v>
      </c>
      <c r="W855" s="37">
        <v>1</v>
      </c>
      <c r="X855" s="43"/>
      <c r="Y855" s="43" t="s">
        <v>1009</v>
      </c>
      <c r="Z855" s="43"/>
      <c r="AA855" s="43"/>
      <c r="AB855" s="43"/>
    </row>
    <row r="856" spans="1:28" s="6" customFormat="1" x14ac:dyDescent="0.25">
      <c r="A856" s="5" t="s">
        <v>19</v>
      </c>
      <c r="B856" s="18" t="s">
        <v>908</v>
      </c>
      <c r="C856" s="19">
        <v>286885000224</v>
      </c>
      <c r="D856" s="18" t="s">
        <v>937</v>
      </c>
      <c r="E856" s="19">
        <v>286885001174</v>
      </c>
      <c r="F856" s="18" t="s">
        <v>940</v>
      </c>
      <c r="G856" s="35" t="s">
        <v>23</v>
      </c>
      <c r="H856" s="35">
        <f>VLOOKUP(E856,[1]Hoja1!$D:$F,3,FALSE)</f>
        <v>13</v>
      </c>
      <c r="I856" s="35">
        <v>0</v>
      </c>
      <c r="J856" s="35">
        <v>13</v>
      </c>
      <c r="K856" s="21">
        <v>0</v>
      </c>
      <c r="L856" s="35">
        <f>VLOOKUP(E856,[2]INDIGENAS!E:F,2,FALSE)</f>
        <v>2</v>
      </c>
      <c r="M856" s="35">
        <v>0</v>
      </c>
      <c r="N856" s="21">
        <v>0</v>
      </c>
      <c r="O856" s="21">
        <f t="shared" si="44"/>
        <v>11</v>
      </c>
      <c r="P856" s="21">
        <f>VLOOKUP(E856,'[2]xxxx edad'!C:D,2,FALSE)</f>
        <v>9</v>
      </c>
      <c r="Q856" s="21">
        <f>VLOOKUP(E856,'[2]xxxx edad'!C:E,3,FALSE)</f>
        <v>4</v>
      </c>
      <c r="R856" s="21">
        <f>VLOOKUP(E856,'[2]xxxx edad'!C:F,4,FALSE)</f>
        <v>0</v>
      </c>
      <c r="S856" s="35">
        <f t="shared" si="43"/>
        <v>0</v>
      </c>
      <c r="T856" s="35">
        <v>0</v>
      </c>
      <c r="U856" s="35">
        <v>13</v>
      </c>
      <c r="V856" s="36">
        <v>0</v>
      </c>
      <c r="W856" s="37">
        <v>1</v>
      </c>
      <c r="X856" s="43"/>
      <c r="Y856" s="43" t="s">
        <v>1009</v>
      </c>
      <c r="Z856" s="43"/>
      <c r="AA856" s="43"/>
      <c r="AB856" s="43"/>
    </row>
    <row r="857" spans="1:28" s="6" customFormat="1" x14ac:dyDescent="0.25">
      <c r="A857" s="5" t="s">
        <v>19</v>
      </c>
      <c r="B857" s="18" t="s">
        <v>908</v>
      </c>
      <c r="C857" s="19">
        <v>286885000224</v>
      </c>
      <c r="D857" s="18" t="s">
        <v>937</v>
      </c>
      <c r="E857" s="19">
        <v>286885001239</v>
      </c>
      <c r="F857" s="18" t="s">
        <v>941</v>
      </c>
      <c r="G857" s="35" t="s">
        <v>23</v>
      </c>
      <c r="H857" s="35">
        <f>VLOOKUP(E857,[1]Hoja1!$D:$F,3,FALSE)</f>
        <v>16</v>
      </c>
      <c r="I857" s="35">
        <v>0</v>
      </c>
      <c r="J857" s="35">
        <v>16</v>
      </c>
      <c r="K857" s="21">
        <f>VLOOKUP(E857,[2]VICTIMAS!E:F,2,FALSE)</f>
        <v>2</v>
      </c>
      <c r="L857" s="35">
        <v>0</v>
      </c>
      <c r="M857" s="35">
        <v>0</v>
      </c>
      <c r="N857" s="21">
        <v>0</v>
      </c>
      <c r="O857" s="21">
        <f t="shared" si="44"/>
        <v>14</v>
      </c>
      <c r="P857" s="21">
        <f>VLOOKUP(E857,'[2]xxxx edad'!C:D,2,FALSE)</f>
        <v>5</v>
      </c>
      <c r="Q857" s="21">
        <f>VLOOKUP(E857,'[2]xxxx edad'!C:E,3,FALSE)</f>
        <v>6</v>
      </c>
      <c r="R857" s="21">
        <v>5</v>
      </c>
      <c r="S857" s="35">
        <f t="shared" si="43"/>
        <v>0</v>
      </c>
      <c r="T857" s="35">
        <v>0</v>
      </c>
      <c r="U857" s="35">
        <v>16</v>
      </c>
      <c r="V857" s="36">
        <v>0</v>
      </c>
      <c r="W857" s="37">
        <v>1</v>
      </c>
      <c r="X857" s="43"/>
      <c r="Y857" s="43" t="s">
        <v>1009</v>
      </c>
      <c r="Z857" s="43"/>
      <c r="AA857" s="43"/>
      <c r="AB857" s="43"/>
    </row>
    <row r="858" spans="1:28" s="6" customFormat="1" x14ac:dyDescent="0.25">
      <c r="A858" s="5" t="s">
        <v>19</v>
      </c>
      <c r="B858" s="18" t="s">
        <v>908</v>
      </c>
      <c r="C858" s="19">
        <v>286885000224</v>
      </c>
      <c r="D858" s="18" t="s">
        <v>937</v>
      </c>
      <c r="E858" s="19">
        <v>286885001263</v>
      </c>
      <c r="F858" s="18" t="s">
        <v>942</v>
      </c>
      <c r="G858" s="35" t="s">
        <v>23</v>
      </c>
      <c r="H858" s="35">
        <f>VLOOKUP(E858,[1]Hoja1!$D:$F,3,FALSE)</f>
        <v>8</v>
      </c>
      <c r="I858" s="35">
        <v>0</v>
      </c>
      <c r="J858" s="35">
        <v>8</v>
      </c>
      <c r="K858" s="21">
        <v>0</v>
      </c>
      <c r="L858" s="35">
        <v>0</v>
      </c>
      <c r="M858" s="35">
        <v>0</v>
      </c>
      <c r="N858" s="21">
        <v>0</v>
      </c>
      <c r="O858" s="21">
        <f t="shared" si="44"/>
        <v>8</v>
      </c>
      <c r="P858" s="21">
        <f>VLOOKUP(E858,'[2]xxxx edad'!C:D,2,FALSE)</f>
        <v>5</v>
      </c>
      <c r="Q858" s="21">
        <f>VLOOKUP(E858,'[2]xxxx edad'!C:E,3,FALSE)</f>
        <v>3</v>
      </c>
      <c r="R858" s="21">
        <f>VLOOKUP(E858,'[2]xxxx edad'!C:F,4,FALSE)</f>
        <v>0</v>
      </c>
      <c r="S858" s="35">
        <f t="shared" si="43"/>
        <v>0</v>
      </c>
      <c r="T858" s="35">
        <v>0</v>
      </c>
      <c r="U858" s="35">
        <v>8</v>
      </c>
      <c r="V858" s="36">
        <v>0</v>
      </c>
      <c r="W858" s="37">
        <v>1</v>
      </c>
      <c r="X858" s="43" t="s">
        <v>1009</v>
      </c>
      <c r="Y858" s="43"/>
      <c r="Z858" s="43"/>
      <c r="AA858" s="43"/>
      <c r="AB858" s="43"/>
    </row>
    <row r="859" spans="1:28" s="6" customFormat="1" x14ac:dyDescent="0.25">
      <c r="A859" s="5" t="s">
        <v>19</v>
      </c>
      <c r="B859" s="18" t="s">
        <v>908</v>
      </c>
      <c r="C859" s="19">
        <v>286885000224</v>
      </c>
      <c r="D859" s="18" t="s">
        <v>937</v>
      </c>
      <c r="E859" s="19">
        <v>286885001760</v>
      </c>
      <c r="F859" s="18" t="s">
        <v>943</v>
      </c>
      <c r="G859" s="35" t="s">
        <v>23</v>
      </c>
      <c r="H859" s="35">
        <f>VLOOKUP(E859,[1]Hoja1!$D:$F,3,FALSE)</f>
        <v>9</v>
      </c>
      <c r="I859" s="35">
        <v>0</v>
      </c>
      <c r="J859" s="35">
        <v>9</v>
      </c>
      <c r="K859" s="21">
        <f>VLOOKUP(E859,[2]VICTIMAS!E:F,2,FALSE)</f>
        <v>1</v>
      </c>
      <c r="L859" s="35">
        <v>0</v>
      </c>
      <c r="M859" s="35">
        <f>VLOOKUP(E859,[2]DISCAPACIDAD!E:F,2,FALSE)</f>
        <v>1</v>
      </c>
      <c r="N859" s="21">
        <v>0</v>
      </c>
      <c r="O859" s="21">
        <f t="shared" si="44"/>
        <v>7</v>
      </c>
      <c r="P859" s="21">
        <f>VLOOKUP(E859,'[2]xxxx edad'!C:D,2,FALSE)</f>
        <v>4</v>
      </c>
      <c r="Q859" s="21">
        <f>VLOOKUP(E859,'[2]xxxx edad'!C:E,3,FALSE)</f>
        <v>4</v>
      </c>
      <c r="R859" s="21">
        <f>VLOOKUP(E859,'[2]xxxx edad'!C:F,4,FALSE)</f>
        <v>1</v>
      </c>
      <c r="S859" s="35">
        <f t="shared" si="43"/>
        <v>0</v>
      </c>
      <c r="T859" s="35">
        <v>0</v>
      </c>
      <c r="U859" s="35">
        <v>9</v>
      </c>
      <c r="V859" s="36">
        <v>0</v>
      </c>
      <c r="W859" s="37">
        <v>1</v>
      </c>
      <c r="X859" s="43" t="s">
        <v>1009</v>
      </c>
      <c r="Y859" s="43"/>
      <c r="Z859" s="43"/>
      <c r="AA859" s="43"/>
      <c r="AB859" s="43"/>
    </row>
    <row r="860" spans="1:28" s="6" customFormat="1" x14ac:dyDescent="0.25">
      <c r="A860" s="5" t="s">
        <v>19</v>
      </c>
      <c r="B860" s="18" t="s">
        <v>908</v>
      </c>
      <c r="C860" s="19">
        <v>286885000224</v>
      </c>
      <c r="D860" s="18" t="s">
        <v>937</v>
      </c>
      <c r="E860" s="19">
        <v>286885001778</v>
      </c>
      <c r="F860" s="18" t="s">
        <v>944</v>
      </c>
      <c r="G860" s="35" t="s">
        <v>23</v>
      </c>
      <c r="H860" s="35">
        <f>VLOOKUP(E860,[1]Hoja1!$D:$F,3,FALSE)</f>
        <v>13</v>
      </c>
      <c r="I860" s="35">
        <v>0</v>
      </c>
      <c r="J860" s="35">
        <v>13</v>
      </c>
      <c r="K860" s="21">
        <f>VLOOKUP(E860,[2]VICTIMAS!E:F,2,FALSE)</f>
        <v>1</v>
      </c>
      <c r="L860" s="35">
        <v>0</v>
      </c>
      <c r="M860" s="35">
        <v>0</v>
      </c>
      <c r="N860" s="21">
        <v>0</v>
      </c>
      <c r="O860" s="21">
        <f t="shared" si="44"/>
        <v>12</v>
      </c>
      <c r="P860" s="21">
        <f>VLOOKUP(E860,'[2]xxxx edad'!C:D,2,FALSE)</f>
        <v>5</v>
      </c>
      <c r="Q860" s="21">
        <f>VLOOKUP(E860,'[2]xxxx edad'!C:E,3,FALSE)</f>
        <v>5</v>
      </c>
      <c r="R860" s="21">
        <v>3</v>
      </c>
      <c r="S860" s="35">
        <f t="shared" si="43"/>
        <v>0</v>
      </c>
      <c r="T860" s="35">
        <v>0</v>
      </c>
      <c r="U860" s="35">
        <v>13</v>
      </c>
      <c r="V860" s="36">
        <v>0</v>
      </c>
      <c r="W860" s="37">
        <v>1</v>
      </c>
      <c r="X860" s="43"/>
      <c r="Y860" s="43" t="s">
        <v>1009</v>
      </c>
      <c r="Z860" s="43"/>
      <c r="AA860" s="43"/>
      <c r="AB860" s="43"/>
    </row>
    <row r="861" spans="1:28" s="6" customFormat="1" x14ac:dyDescent="0.25">
      <c r="A861" s="5" t="s">
        <v>19</v>
      </c>
      <c r="B861" s="18" t="s">
        <v>908</v>
      </c>
      <c r="C861" s="19">
        <v>286885000224</v>
      </c>
      <c r="D861" s="18" t="s">
        <v>937</v>
      </c>
      <c r="E861" s="19">
        <v>286885001786</v>
      </c>
      <c r="F861" s="18" t="s">
        <v>945</v>
      </c>
      <c r="G861" s="35" t="s">
        <v>23</v>
      </c>
      <c r="H861" s="35">
        <f>VLOOKUP(E861,[1]Hoja1!$D:$F,3,FALSE)</f>
        <v>12</v>
      </c>
      <c r="I861" s="35">
        <v>0</v>
      </c>
      <c r="J861" s="35">
        <v>12</v>
      </c>
      <c r="K861" s="21">
        <f>VLOOKUP(E861,[2]VICTIMAS!E:F,2,FALSE)</f>
        <v>4</v>
      </c>
      <c r="L861" s="35">
        <v>0</v>
      </c>
      <c r="M861" s="35">
        <v>0</v>
      </c>
      <c r="N861" s="21">
        <v>0</v>
      </c>
      <c r="O861" s="21">
        <f t="shared" si="44"/>
        <v>8</v>
      </c>
      <c r="P861" s="21">
        <f>VLOOKUP(E861,'[2]xxxx edad'!C:D,2,FALSE)</f>
        <v>4</v>
      </c>
      <c r="Q861" s="21">
        <f>VLOOKUP(E861,'[2]xxxx edad'!C:E,3,FALSE)</f>
        <v>7</v>
      </c>
      <c r="R861" s="21">
        <v>1</v>
      </c>
      <c r="S861" s="35">
        <f t="shared" si="43"/>
        <v>0</v>
      </c>
      <c r="T861" s="35">
        <v>0</v>
      </c>
      <c r="U861" s="35">
        <v>12</v>
      </c>
      <c r="V861" s="36">
        <v>0</v>
      </c>
      <c r="W861" s="37">
        <v>1</v>
      </c>
      <c r="X861" s="43"/>
      <c r="Y861" s="43" t="s">
        <v>1009</v>
      </c>
      <c r="Z861" s="43"/>
      <c r="AA861" s="43"/>
      <c r="AB861" s="43"/>
    </row>
    <row r="862" spans="1:28" s="6" customFormat="1" x14ac:dyDescent="0.25">
      <c r="A862" s="5" t="s">
        <v>19</v>
      </c>
      <c r="B862" s="18" t="s">
        <v>908</v>
      </c>
      <c r="C862" s="19">
        <v>286885000224</v>
      </c>
      <c r="D862" s="18" t="s">
        <v>937</v>
      </c>
      <c r="E862" s="19">
        <v>286885001972</v>
      </c>
      <c r="F862" s="18" t="s">
        <v>263</v>
      </c>
      <c r="G862" s="35" t="s">
        <v>23</v>
      </c>
      <c r="H862" s="35">
        <f>VLOOKUP(E862,[1]Hoja1!$D:$F,3,FALSE)</f>
        <v>10</v>
      </c>
      <c r="I862" s="35">
        <v>0</v>
      </c>
      <c r="J862" s="35">
        <v>10</v>
      </c>
      <c r="K862" s="21">
        <f>VLOOKUP(E862,[2]VICTIMAS!E:F,2,FALSE)</f>
        <v>1</v>
      </c>
      <c r="L862" s="35">
        <v>0</v>
      </c>
      <c r="M862" s="35">
        <v>0</v>
      </c>
      <c r="N862" s="21">
        <v>0</v>
      </c>
      <c r="O862" s="21">
        <f t="shared" si="44"/>
        <v>9</v>
      </c>
      <c r="P862" s="21">
        <f>VLOOKUP(E862,'[2]xxxx edad'!C:D,2,FALSE)</f>
        <v>7</v>
      </c>
      <c r="Q862" s="21">
        <f>VLOOKUP(E862,'[2]xxxx edad'!C:E,3,FALSE)</f>
        <v>3</v>
      </c>
      <c r="R862" s="21">
        <f>VLOOKUP(E862,'[2]xxxx edad'!C:F,4,FALSE)</f>
        <v>0</v>
      </c>
      <c r="S862" s="35">
        <f t="shared" ref="S862:S885" si="45">I862</f>
        <v>0</v>
      </c>
      <c r="T862" s="35">
        <v>0</v>
      </c>
      <c r="U862" s="35">
        <v>10</v>
      </c>
      <c r="V862" s="36">
        <v>0</v>
      </c>
      <c r="W862" s="37">
        <v>1</v>
      </c>
      <c r="X862" s="43" t="s">
        <v>1009</v>
      </c>
      <c r="Y862" s="43"/>
      <c r="Z862" s="43"/>
      <c r="AA862" s="43"/>
      <c r="AB862" s="43"/>
    </row>
    <row r="863" spans="1:28" s="6" customFormat="1" x14ac:dyDescent="0.25">
      <c r="A863" s="5" t="s">
        <v>19</v>
      </c>
      <c r="B863" s="18" t="s">
        <v>908</v>
      </c>
      <c r="C863" s="19">
        <v>286885000224</v>
      </c>
      <c r="D863" s="18" t="s">
        <v>937</v>
      </c>
      <c r="E863" s="19">
        <v>286885001981</v>
      </c>
      <c r="F863" s="18" t="s">
        <v>946</v>
      </c>
      <c r="G863" s="35" t="s">
        <v>23</v>
      </c>
      <c r="H863" s="35">
        <f>VLOOKUP(E863,[1]Hoja1!$D:$F,3,FALSE)</f>
        <v>10</v>
      </c>
      <c r="I863" s="35">
        <v>0</v>
      </c>
      <c r="J863" s="35">
        <v>10</v>
      </c>
      <c r="K863" s="21">
        <v>0</v>
      </c>
      <c r="L863" s="35">
        <f>VLOOKUP(E863,[2]INDIGENAS!E:F,2,FALSE)</f>
        <v>3</v>
      </c>
      <c r="M863" s="35">
        <v>0</v>
      </c>
      <c r="N863" s="21">
        <v>0</v>
      </c>
      <c r="O863" s="21">
        <f t="shared" si="44"/>
        <v>7</v>
      </c>
      <c r="P863" s="21">
        <f>VLOOKUP(E863,'[2]xxxx edad'!C:D,2,FALSE)</f>
        <v>5</v>
      </c>
      <c r="Q863" s="21">
        <v>5</v>
      </c>
      <c r="R863" s="21">
        <f>VLOOKUP(E863,'[2]xxxx edad'!C:F,4,FALSE)</f>
        <v>0</v>
      </c>
      <c r="S863" s="35">
        <f t="shared" si="45"/>
        <v>0</v>
      </c>
      <c r="T863" s="35">
        <v>0</v>
      </c>
      <c r="U863" s="35">
        <v>10</v>
      </c>
      <c r="V863" s="36">
        <v>0</v>
      </c>
      <c r="W863" s="37">
        <v>1</v>
      </c>
      <c r="X863" s="43" t="s">
        <v>1009</v>
      </c>
      <c r="Y863" s="43"/>
      <c r="Z863" s="43"/>
      <c r="AA863" s="43"/>
      <c r="AB863" s="43"/>
    </row>
    <row r="864" spans="1:28" s="6" customFormat="1" x14ac:dyDescent="0.25">
      <c r="A864" s="5" t="s">
        <v>19</v>
      </c>
      <c r="B864" s="18" t="s">
        <v>908</v>
      </c>
      <c r="C864" s="19">
        <v>286885000224</v>
      </c>
      <c r="D864" s="18" t="s">
        <v>937</v>
      </c>
      <c r="E864" s="19">
        <v>286885002006</v>
      </c>
      <c r="F864" s="18" t="s">
        <v>947</v>
      </c>
      <c r="G864" s="35" t="s">
        <v>23</v>
      </c>
      <c r="H864" s="35">
        <f>VLOOKUP(E864,[1]Hoja1!$D:$F,3,FALSE)</f>
        <v>11</v>
      </c>
      <c r="I864" s="35">
        <v>0</v>
      </c>
      <c r="J864" s="35">
        <v>11</v>
      </c>
      <c r="K864" s="21">
        <v>0</v>
      </c>
      <c r="L864" s="35">
        <v>0</v>
      </c>
      <c r="M864" s="35">
        <v>0</v>
      </c>
      <c r="N864" s="21">
        <v>0</v>
      </c>
      <c r="O864" s="21">
        <f t="shared" si="44"/>
        <v>11</v>
      </c>
      <c r="P864" s="21">
        <f>VLOOKUP(E864,'[2]xxxx edad'!C:D,2,FALSE)</f>
        <v>7</v>
      </c>
      <c r="Q864" s="21">
        <v>4</v>
      </c>
      <c r="R864" s="21">
        <f>VLOOKUP(E864,'[2]xxxx edad'!C:F,4,FALSE)</f>
        <v>0</v>
      </c>
      <c r="S864" s="35">
        <f t="shared" si="45"/>
        <v>0</v>
      </c>
      <c r="T864" s="35">
        <v>0</v>
      </c>
      <c r="U864" s="35">
        <v>11</v>
      </c>
      <c r="V864" s="36">
        <v>0</v>
      </c>
      <c r="W864" s="37">
        <v>1</v>
      </c>
      <c r="X864" s="43"/>
      <c r="Y864" s="43" t="s">
        <v>1009</v>
      </c>
      <c r="Z864" s="43"/>
      <c r="AA864" s="43"/>
      <c r="AB864" s="43"/>
    </row>
    <row r="865" spans="1:28" s="6" customFormat="1" x14ac:dyDescent="0.25">
      <c r="A865" s="5" t="s">
        <v>19</v>
      </c>
      <c r="B865" s="18" t="s">
        <v>908</v>
      </c>
      <c r="C865" s="19">
        <v>286885000224</v>
      </c>
      <c r="D865" s="18" t="s">
        <v>937</v>
      </c>
      <c r="E865" s="19">
        <v>286885002251</v>
      </c>
      <c r="F865" s="18" t="s">
        <v>948</v>
      </c>
      <c r="G865" s="35" t="s">
        <v>23</v>
      </c>
      <c r="H865" s="35">
        <f>VLOOKUP(E865,[1]Hoja1!$D:$F,3,FALSE)</f>
        <v>26</v>
      </c>
      <c r="I865" s="35">
        <v>0</v>
      </c>
      <c r="J865" s="35">
        <v>26</v>
      </c>
      <c r="K865" s="21">
        <f>VLOOKUP(E865,[2]VICTIMAS!E:F,2,FALSE)</f>
        <v>3</v>
      </c>
      <c r="L865" s="35">
        <f>VLOOKUP(E865,[2]INDIGENAS!E:F,2,FALSE)</f>
        <v>1</v>
      </c>
      <c r="M865" s="35">
        <v>0</v>
      </c>
      <c r="N865" s="21">
        <v>0</v>
      </c>
      <c r="O865" s="21">
        <f t="shared" si="44"/>
        <v>22</v>
      </c>
      <c r="P865" s="21">
        <f>VLOOKUP(E865,'[2]xxxx edad'!C:D,2,FALSE)</f>
        <v>13</v>
      </c>
      <c r="Q865" s="21">
        <v>13</v>
      </c>
      <c r="R865" s="21">
        <f>VLOOKUP(E865,'[2]xxxx edad'!C:F,4,FALSE)</f>
        <v>0</v>
      </c>
      <c r="S865" s="35">
        <f t="shared" si="45"/>
        <v>0</v>
      </c>
      <c r="T865" s="35">
        <v>0</v>
      </c>
      <c r="U865" s="35">
        <v>26</v>
      </c>
      <c r="V865" s="36">
        <v>0</v>
      </c>
      <c r="W865" s="37">
        <v>1</v>
      </c>
      <c r="X865" s="43"/>
      <c r="Y865" s="43" t="s">
        <v>1009</v>
      </c>
      <c r="Z865" s="43"/>
      <c r="AA865" s="43"/>
      <c r="AB865" s="43"/>
    </row>
    <row r="866" spans="1:28" s="6" customFormat="1" x14ac:dyDescent="0.25">
      <c r="A866" s="5" t="s">
        <v>19</v>
      </c>
      <c r="B866" s="18" t="s">
        <v>908</v>
      </c>
      <c r="C866" s="19">
        <v>286885000224</v>
      </c>
      <c r="D866" s="18" t="s">
        <v>937</v>
      </c>
      <c r="E866" s="19">
        <v>286885050701</v>
      </c>
      <c r="F866" s="18" t="s">
        <v>193</v>
      </c>
      <c r="G866" s="35" t="s">
        <v>23</v>
      </c>
      <c r="H866" s="35">
        <f>VLOOKUP(E866,[1]Hoja1!$D:$F,3,FALSE)</f>
        <v>9</v>
      </c>
      <c r="I866" s="35">
        <v>0</v>
      </c>
      <c r="J866" s="35">
        <v>9</v>
      </c>
      <c r="K866" s="21">
        <v>0</v>
      </c>
      <c r="L866" s="35">
        <v>0</v>
      </c>
      <c r="M866" s="35">
        <v>0</v>
      </c>
      <c r="N866" s="21">
        <v>0</v>
      </c>
      <c r="O866" s="21">
        <f t="shared" si="44"/>
        <v>9</v>
      </c>
      <c r="P866" s="21">
        <f>VLOOKUP(E866,'[2]xxxx edad'!C:D,2,FALSE)</f>
        <v>7</v>
      </c>
      <c r="Q866" s="21">
        <f>VLOOKUP(E866,'[2]xxxx edad'!C:E,3,FALSE)</f>
        <v>2</v>
      </c>
      <c r="R866" s="21">
        <f>VLOOKUP(E866,'[2]xxxx edad'!C:F,4,FALSE)</f>
        <v>0</v>
      </c>
      <c r="S866" s="35">
        <f t="shared" si="45"/>
        <v>0</v>
      </c>
      <c r="T866" s="35">
        <v>0</v>
      </c>
      <c r="U866" s="35">
        <v>9</v>
      </c>
      <c r="V866" s="36">
        <v>0</v>
      </c>
      <c r="W866" s="37">
        <v>1</v>
      </c>
      <c r="X866" s="43" t="s">
        <v>1009</v>
      </c>
      <c r="Y866" s="43"/>
      <c r="Z866" s="43"/>
      <c r="AA866" s="43"/>
      <c r="AB866" s="43"/>
    </row>
    <row r="867" spans="1:28" s="6" customFormat="1" x14ac:dyDescent="0.25">
      <c r="A867" s="5" t="s">
        <v>19</v>
      </c>
      <c r="B867" s="18" t="s">
        <v>908</v>
      </c>
      <c r="C867" s="19">
        <v>286885000658</v>
      </c>
      <c r="D867" s="18" t="s">
        <v>949</v>
      </c>
      <c r="E867" s="19">
        <v>286885000208</v>
      </c>
      <c r="F867" s="18" t="s">
        <v>749</v>
      </c>
      <c r="G867" s="35" t="s">
        <v>23</v>
      </c>
      <c r="H867" s="35">
        <f>VLOOKUP(E867,[1]Hoja1!$D:$F,3,FALSE)</f>
        <v>19</v>
      </c>
      <c r="I867" s="35">
        <f>VLOOKUP(E867,[1]Hoja2!$D:$F,3,FALSE)</f>
        <v>19</v>
      </c>
      <c r="J867" s="35">
        <v>19</v>
      </c>
      <c r="K867" s="21">
        <f>VLOOKUP(E867,[2]VICTIMAS!E:F,2,FALSE)</f>
        <v>4</v>
      </c>
      <c r="L867" s="35">
        <v>0</v>
      </c>
      <c r="M867" s="35">
        <f>VLOOKUP(E867,[2]DISCAPACIDAD!E:F,2,FALSE)</f>
        <v>1</v>
      </c>
      <c r="N867" s="21">
        <v>0</v>
      </c>
      <c r="O867" s="21">
        <f t="shared" si="44"/>
        <v>14</v>
      </c>
      <c r="P867" s="21">
        <f>VLOOKUP(E867,'[2]xxxx edad'!C:D,2,FALSE)</f>
        <v>14</v>
      </c>
      <c r="Q867" s="21">
        <f>VLOOKUP(E867,'[2]xxxx edad'!C:E,3,FALSE)</f>
        <v>5</v>
      </c>
      <c r="R867" s="21">
        <f>VLOOKUP(E867,'[2]xxxx edad'!C:F,4,FALSE)</f>
        <v>0</v>
      </c>
      <c r="S867" s="35">
        <f t="shared" si="45"/>
        <v>19</v>
      </c>
      <c r="T867" s="35">
        <v>0</v>
      </c>
      <c r="U867" s="35">
        <v>0</v>
      </c>
      <c r="V867" s="36">
        <v>0</v>
      </c>
      <c r="W867" s="37">
        <v>1</v>
      </c>
      <c r="X867" s="43"/>
      <c r="Y867" s="43" t="s">
        <v>1009</v>
      </c>
      <c r="Z867" s="43"/>
      <c r="AA867" s="43"/>
      <c r="AB867" s="43"/>
    </row>
    <row r="868" spans="1:28" s="6" customFormat="1" x14ac:dyDescent="0.25">
      <c r="A868" s="5" t="s">
        <v>19</v>
      </c>
      <c r="B868" s="18" t="s">
        <v>908</v>
      </c>
      <c r="C868" s="19">
        <v>286885000658</v>
      </c>
      <c r="D868" s="18" t="s">
        <v>949</v>
      </c>
      <c r="E868" s="19">
        <v>286885000658</v>
      </c>
      <c r="F868" s="18" t="s">
        <v>950</v>
      </c>
      <c r="G868" s="35" t="s">
        <v>23</v>
      </c>
      <c r="H868" s="35">
        <f>VLOOKUP(E868,[1]Hoja1!$D:$F,3,FALSE)</f>
        <v>71</v>
      </c>
      <c r="I868" s="35">
        <f>VLOOKUP(E868,[1]Hoja2!$D:$F,3,FALSE)</f>
        <v>71</v>
      </c>
      <c r="J868" s="35">
        <v>71</v>
      </c>
      <c r="K868" s="21">
        <f>VLOOKUP(E868,[2]VICTIMAS!E:F,2,FALSE)</f>
        <v>21</v>
      </c>
      <c r="L868" s="35">
        <f>VLOOKUP(E868,[2]INDIGENAS!E:F,2,FALSE)</f>
        <v>15</v>
      </c>
      <c r="M868" s="35">
        <f>VLOOKUP(E868,[2]DISCAPACIDAD!E:F,2,FALSE)</f>
        <v>4</v>
      </c>
      <c r="N868" s="21">
        <v>0</v>
      </c>
      <c r="O868" s="21">
        <f t="shared" si="44"/>
        <v>31</v>
      </c>
      <c r="P868" s="21">
        <f>VLOOKUP(E868,'[2]xxxx edad'!C:D,2,FALSE)</f>
        <v>13</v>
      </c>
      <c r="Q868" s="21">
        <v>39</v>
      </c>
      <c r="R868" s="21">
        <f>VLOOKUP(E868,'[2]xxxx edad'!C:F,4,FALSE)</f>
        <v>19</v>
      </c>
      <c r="S868" s="35">
        <f t="shared" si="45"/>
        <v>71</v>
      </c>
      <c r="T868" s="35">
        <v>0</v>
      </c>
      <c r="U868" s="35">
        <v>0</v>
      </c>
      <c r="V868" s="36">
        <v>0</v>
      </c>
      <c r="W868" s="37">
        <v>1</v>
      </c>
      <c r="X868" s="43"/>
      <c r="Y868" s="43"/>
      <c r="Z868" s="43" t="s">
        <v>1009</v>
      </c>
      <c r="AA868" s="43"/>
      <c r="AB868" s="43"/>
    </row>
    <row r="869" spans="1:28" s="6" customFormat="1" x14ac:dyDescent="0.25">
      <c r="A869" s="5" t="s">
        <v>19</v>
      </c>
      <c r="B869" s="18" t="s">
        <v>908</v>
      </c>
      <c r="C869" s="19">
        <v>286885000658</v>
      </c>
      <c r="D869" s="18" t="s">
        <v>949</v>
      </c>
      <c r="E869" s="19">
        <v>286885000925</v>
      </c>
      <c r="F869" s="18" t="s">
        <v>248</v>
      </c>
      <c r="G869" s="35" t="s">
        <v>23</v>
      </c>
      <c r="H869" s="35">
        <f>VLOOKUP(E869,[1]Hoja1!$D:$F,3,FALSE)</f>
        <v>17</v>
      </c>
      <c r="I869" s="35">
        <f>VLOOKUP(E869,[1]Hoja2!$D:$F,3,FALSE)</f>
        <v>17</v>
      </c>
      <c r="J869" s="35">
        <v>17</v>
      </c>
      <c r="K869" s="21">
        <f>VLOOKUP(E869,[2]VICTIMAS!E:F,2,FALSE)</f>
        <v>11</v>
      </c>
      <c r="L869" s="35">
        <v>0</v>
      </c>
      <c r="M869" s="35">
        <v>0</v>
      </c>
      <c r="N869" s="21">
        <v>0</v>
      </c>
      <c r="O869" s="21">
        <f t="shared" si="44"/>
        <v>6</v>
      </c>
      <c r="P869" s="21">
        <f>VLOOKUP(E869,'[2]xxxx edad'!C:D,2,FALSE)</f>
        <v>6</v>
      </c>
      <c r="Q869" s="21">
        <v>10</v>
      </c>
      <c r="R869" s="21">
        <f>VLOOKUP(E869,'[2]xxxx edad'!C:F,4,FALSE)</f>
        <v>1</v>
      </c>
      <c r="S869" s="35">
        <f t="shared" si="45"/>
        <v>17</v>
      </c>
      <c r="T869" s="35">
        <v>0</v>
      </c>
      <c r="U869" s="35">
        <v>0</v>
      </c>
      <c r="V869" s="36">
        <v>0</v>
      </c>
      <c r="W869" s="37">
        <v>1</v>
      </c>
      <c r="X869" s="43"/>
      <c r="Y869" s="43" t="s">
        <v>1009</v>
      </c>
      <c r="Z869" s="43"/>
      <c r="AA869" s="43"/>
      <c r="AB869" s="43"/>
    </row>
    <row r="870" spans="1:28" s="6" customFormat="1" x14ac:dyDescent="0.25">
      <c r="A870" s="5" t="s">
        <v>19</v>
      </c>
      <c r="B870" s="18" t="s">
        <v>908</v>
      </c>
      <c r="C870" s="19">
        <v>286885000658</v>
      </c>
      <c r="D870" s="18" t="s">
        <v>949</v>
      </c>
      <c r="E870" s="19">
        <v>286885001859</v>
      </c>
      <c r="F870" s="18" t="s">
        <v>951</v>
      </c>
      <c r="G870" s="35" t="s">
        <v>23</v>
      </c>
      <c r="H870" s="35">
        <f>VLOOKUP(E870,[1]Hoja1!$D:$F,3,FALSE)</f>
        <v>7</v>
      </c>
      <c r="I870" s="35">
        <f>VLOOKUP(E870,[1]Hoja2!$D:$F,3,FALSE)</f>
        <v>7</v>
      </c>
      <c r="J870" s="35">
        <v>7</v>
      </c>
      <c r="K870" s="21">
        <v>0</v>
      </c>
      <c r="L870" s="35">
        <f>VLOOKUP(E870,[2]INDIGENAS!E:F,2,FALSE)</f>
        <v>1</v>
      </c>
      <c r="M870" s="35">
        <v>0</v>
      </c>
      <c r="N870" s="21">
        <v>0</v>
      </c>
      <c r="O870" s="21">
        <f t="shared" si="44"/>
        <v>6</v>
      </c>
      <c r="P870" s="21">
        <f>VLOOKUP(E870,'[2]xxxx edad'!C:D,2,FALSE)</f>
        <v>4</v>
      </c>
      <c r="Q870" s="21">
        <f>VLOOKUP(E870,'[2]xxxx edad'!C:E,3,FALSE)</f>
        <v>3</v>
      </c>
      <c r="R870" s="21">
        <f>VLOOKUP(E870,'[2]xxxx edad'!C:F,4,FALSE)</f>
        <v>0</v>
      </c>
      <c r="S870" s="35">
        <f t="shared" si="45"/>
        <v>7</v>
      </c>
      <c r="T870" s="35">
        <v>0</v>
      </c>
      <c r="U870" s="35">
        <v>0</v>
      </c>
      <c r="V870" s="36">
        <v>0</v>
      </c>
      <c r="W870" s="37">
        <v>1</v>
      </c>
      <c r="X870" s="43" t="s">
        <v>1009</v>
      </c>
      <c r="Y870" s="43"/>
      <c r="Z870" s="43"/>
      <c r="AA870" s="43"/>
      <c r="AB870" s="43"/>
    </row>
    <row r="871" spans="1:28" s="6" customFormat="1" x14ac:dyDescent="0.25">
      <c r="A871" s="5" t="s">
        <v>19</v>
      </c>
      <c r="B871" s="18" t="s">
        <v>908</v>
      </c>
      <c r="C871" s="19">
        <v>286885000658</v>
      </c>
      <c r="D871" s="18" t="s">
        <v>949</v>
      </c>
      <c r="E871" s="19">
        <v>286885002090</v>
      </c>
      <c r="F871" s="18" t="s">
        <v>952</v>
      </c>
      <c r="G871" s="35" t="s">
        <v>23</v>
      </c>
      <c r="H871" s="35">
        <f>VLOOKUP(E871,[1]Hoja1!$D:$F,3,FALSE)</f>
        <v>6</v>
      </c>
      <c r="I871" s="35">
        <f>VLOOKUP(E871,[1]Hoja2!$D:$F,3,FALSE)</f>
        <v>6</v>
      </c>
      <c r="J871" s="35">
        <v>6</v>
      </c>
      <c r="K871" s="21">
        <f>VLOOKUP(E871,[2]VICTIMAS!E:F,2,FALSE)</f>
        <v>1</v>
      </c>
      <c r="L871" s="35">
        <v>0</v>
      </c>
      <c r="M871" s="35">
        <v>0</v>
      </c>
      <c r="N871" s="21">
        <v>0</v>
      </c>
      <c r="O871" s="21">
        <f t="shared" si="44"/>
        <v>5</v>
      </c>
      <c r="P871" s="21">
        <f>VLOOKUP(E871,'[2]xxxx edad'!C:D,2,FALSE)</f>
        <v>4</v>
      </c>
      <c r="Q871" s="21">
        <f>VLOOKUP(E871,'[2]xxxx edad'!C:E,3,FALSE)</f>
        <v>2</v>
      </c>
      <c r="R871" s="21">
        <f>VLOOKUP(E871,'[2]xxxx edad'!C:F,4,FALSE)</f>
        <v>0</v>
      </c>
      <c r="S871" s="35">
        <f t="shared" si="45"/>
        <v>6</v>
      </c>
      <c r="T871" s="35">
        <v>0</v>
      </c>
      <c r="U871" s="35">
        <v>0</v>
      </c>
      <c r="V871" s="36">
        <v>0</v>
      </c>
      <c r="W871" s="37">
        <v>1</v>
      </c>
      <c r="X871" s="43" t="s">
        <v>1009</v>
      </c>
      <c r="Y871" s="43"/>
      <c r="Z871" s="43"/>
      <c r="AA871" s="43"/>
      <c r="AB871" s="43"/>
    </row>
    <row r="872" spans="1:28" s="6" customFormat="1" x14ac:dyDescent="0.25">
      <c r="A872" s="5" t="s">
        <v>19</v>
      </c>
      <c r="B872" s="18" t="s">
        <v>908</v>
      </c>
      <c r="C872" s="19">
        <v>286885000658</v>
      </c>
      <c r="D872" s="18" t="s">
        <v>949</v>
      </c>
      <c r="E872" s="19">
        <v>286885002201</v>
      </c>
      <c r="F872" s="18" t="s">
        <v>953</v>
      </c>
      <c r="G872" s="35" t="s">
        <v>23</v>
      </c>
      <c r="H872" s="35">
        <f>VLOOKUP(E872,[1]Hoja1!$D:$F,3,FALSE)</f>
        <v>11</v>
      </c>
      <c r="I872" s="35">
        <f>VLOOKUP(E872,[1]Hoja2!$D:$F,3,FALSE)</f>
        <v>11</v>
      </c>
      <c r="J872" s="35">
        <v>11</v>
      </c>
      <c r="K872" s="21">
        <v>0</v>
      </c>
      <c r="L872" s="35">
        <f>VLOOKUP(E872,[2]INDIGENAS!E:F,2,FALSE)</f>
        <v>1</v>
      </c>
      <c r="M872" s="35">
        <v>0</v>
      </c>
      <c r="N872" s="21">
        <v>0</v>
      </c>
      <c r="O872" s="21">
        <f t="shared" si="44"/>
        <v>10</v>
      </c>
      <c r="P872" s="21">
        <f>VLOOKUP(E872,'[2]xxxx edad'!C:D,2,FALSE)</f>
        <v>7</v>
      </c>
      <c r="Q872" s="21">
        <f>VLOOKUP(E872,'[2]xxxx edad'!C:E,3,FALSE)</f>
        <v>4</v>
      </c>
      <c r="R872" s="21">
        <f>VLOOKUP(E872,'[2]xxxx edad'!C:F,4,FALSE)</f>
        <v>0</v>
      </c>
      <c r="S872" s="35">
        <f t="shared" si="45"/>
        <v>11</v>
      </c>
      <c r="T872" s="35">
        <v>0</v>
      </c>
      <c r="U872" s="35">
        <v>0</v>
      </c>
      <c r="V872" s="36">
        <v>0</v>
      </c>
      <c r="W872" s="37">
        <v>1</v>
      </c>
      <c r="X872" s="43"/>
      <c r="Y872" s="43" t="s">
        <v>1009</v>
      </c>
      <c r="Z872" s="43"/>
      <c r="AA872" s="43"/>
      <c r="AB872" s="43"/>
    </row>
    <row r="873" spans="1:28" s="6" customFormat="1" x14ac:dyDescent="0.25">
      <c r="A873" s="5" t="s">
        <v>19</v>
      </c>
      <c r="B873" s="18" t="s">
        <v>908</v>
      </c>
      <c r="C873" s="19">
        <v>286885000739</v>
      </c>
      <c r="D873" s="18" t="s">
        <v>954</v>
      </c>
      <c r="E873" s="19">
        <v>286885000739</v>
      </c>
      <c r="F873" s="18" t="s">
        <v>955</v>
      </c>
      <c r="G873" s="35" t="s">
        <v>23</v>
      </c>
      <c r="H873" s="35">
        <f>VLOOKUP(E873,[1]Hoja1!$D:$F,3,FALSE)</f>
        <v>402</v>
      </c>
      <c r="I873" s="35">
        <f>VLOOKUP(E873,[1]Hoja2!$D:$F,3,FALSE)</f>
        <v>402</v>
      </c>
      <c r="J873" s="35">
        <v>402</v>
      </c>
      <c r="K873" s="21">
        <f>VLOOKUP(E873,[2]VICTIMAS!E:F,2,FALSE)</f>
        <v>58</v>
      </c>
      <c r="L873" s="35">
        <f>VLOOKUP(E873,[2]INDIGENAS!E:F,2,FALSE)</f>
        <v>48</v>
      </c>
      <c r="M873" s="35">
        <f>VLOOKUP(E873,[2]DISCAPACIDAD!E:F,2,FALSE)</f>
        <v>1</v>
      </c>
      <c r="N873" s="21">
        <v>0</v>
      </c>
      <c r="O873" s="21">
        <f t="shared" si="44"/>
        <v>295</v>
      </c>
      <c r="P873" s="21">
        <f>VLOOKUP(E873,'[2]xxxx edad'!C:D,2,FALSE)</f>
        <v>78</v>
      </c>
      <c r="Q873" s="21">
        <v>150</v>
      </c>
      <c r="R873" s="21">
        <f>VLOOKUP(E873,'[2]xxxx edad'!C:F,4,FALSE)</f>
        <v>174</v>
      </c>
      <c r="S873" s="35">
        <f t="shared" si="45"/>
        <v>402</v>
      </c>
      <c r="T873" s="35">
        <v>0</v>
      </c>
      <c r="U873" s="35">
        <v>0</v>
      </c>
      <c r="V873" s="36">
        <v>0</v>
      </c>
      <c r="W873" s="37">
        <v>4</v>
      </c>
      <c r="X873" s="43"/>
      <c r="Y873" s="43"/>
      <c r="Z873" s="43"/>
      <c r="AA873" s="43"/>
      <c r="AB873" s="43" t="s">
        <v>1009</v>
      </c>
    </row>
    <row r="874" spans="1:28" s="6" customFormat="1" x14ac:dyDescent="0.25">
      <c r="A874" s="5" t="s">
        <v>19</v>
      </c>
      <c r="B874" s="18" t="s">
        <v>908</v>
      </c>
      <c r="C874" s="19">
        <v>286885002057</v>
      </c>
      <c r="D874" s="18" t="s">
        <v>956</v>
      </c>
      <c r="E874" s="19">
        <v>286885000046</v>
      </c>
      <c r="F874" s="18" t="s">
        <v>957</v>
      </c>
      <c r="G874" s="35" t="s">
        <v>23</v>
      </c>
      <c r="H874" s="35">
        <f>VLOOKUP(E874,[1]Hoja1!$D:$F,3,FALSE)</f>
        <v>94</v>
      </c>
      <c r="I874" s="35">
        <f>VLOOKUP(E874,[1]Hoja2!$D:$F,3,FALSE)</f>
        <v>94</v>
      </c>
      <c r="J874" s="35">
        <v>94</v>
      </c>
      <c r="K874" s="21">
        <f>VLOOKUP(E874,[2]VICTIMAS!E:F,2,FALSE)</f>
        <v>23</v>
      </c>
      <c r="L874" s="35">
        <f>VLOOKUP(E874,[2]INDIGENAS!E:F,2,FALSE)</f>
        <v>11</v>
      </c>
      <c r="M874" s="35">
        <v>0</v>
      </c>
      <c r="N874" s="21">
        <v>0</v>
      </c>
      <c r="O874" s="21">
        <f t="shared" si="44"/>
        <v>60</v>
      </c>
      <c r="P874" s="21">
        <f>VLOOKUP(E874,'[2]xxxx edad'!C:D,2,FALSE)</f>
        <v>47</v>
      </c>
      <c r="Q874" s="21">
        <f>VLOOKUP(E874,'[2]xxxx edad'!C:E,3,FALSE)</f>
        <v>47</v>
      </c>
      <c r="R874" s="21">
        <f>VLOOKUP(E874,'[2]xxxx edad'!C:F,4,FALSE)</f>
        <v>0</v>
      </c>
      <c r="S874" s="35">
        <f t="shared" si="45"/>
        <v>94</v>
      </c>
      <c r="T874" s="35">
        <v>0</v>
      </c>
      <c r="U874" s="35">
        <v>0</v>
      </c>
      <c r="V874" s="36">
        <v>0</v>
      </c>
      <c r="W874" s="37">
        <v>2</v>
      </c>
      <c r="X874" s="43"/>
      <c r="Y874" s="43"/>
      <c r="Z874" s="43" t="s">
        <v>1009</v>
      </c>
      <c r="AA874" s="43"/>
      <c r="AB874" s="43"/>
    </row>
    <row r="875" spans="1:28" s="6" customFormat="1" x14ac:dyDescent="0.25">
      <c r="A875" s="5" t="s">
        <v>19</v>
      </c>
      <c r="B875" s="18" t="s">
        <v>908</v>
      </c>
      <c r="C875" s="19">
        <v>286885002057</v>
      </c>
      <c r="D875" s="18" t="s">
        <v>956</v>
      </c>
      <c r="E875" s="19">
        <v>286885000097</v>
      </c>
      <c r="F875" s="18" t="s">
        <v>306</v>
      </c>
      <c r="G875" s="35" t="s">
        <v>23</v>
      </c>
      <c r="H875" s="35">
        <f>VLOOKUP(E875,[1]Hoja1!$D:$F,3,FALSE)</f>
        <v>94</v>
      </c>
      <c r="I875" s="35">
        <f>VLOOKUP(E875,[1]Hoja2!$D:$F,3,FALSE)</f>
        <v>94</v>
      </c>
      <c r="J875" s="35">
        <v>94</v>
      </c>
      <c r="K875" s="21">
        <f>VLOOKUP(E875,[2]VICTIMAS!E:F,2,FALSE)</f>
        <v>29</v>
      </c>
      <c r="L875" s="35">
        <f>VLOOKUP(E875,[2]INDIGENAS!E:F,2,FALSE)</f>
        <v>3</v>
      </c>
      <c r="M875" s="35">
        <f>VLOOKUP(E875,[2]DISCAPACIDAD!E:F,2,FALSE)</f>
        <v>5</v>
      </c>
      <c r="N875" s="21">
        <v>0</v>
      </c>
      <c r="O875" s="21">
        <f t="shared" si="44"/>
        <v>57</v>
      </c>
      <c r="P875" s="21">
        <f>VLOOKUP(E875,'[2]xxxx edad'!C:D,2,FALSE)</f>
        <v>52</v>
      </c>
      <c r="Q875" s="21">
        <f>VLOOKUP(E875,'[2]xxxx edad'!C:E,3,FALSE)</f>
        <v>41</v>
      </c>
      <c r="R875" s="21">
        <f>VLOOKUP(E875,'[2]xxxx edad'!C:F,4,FALSE)</f>
        <v>1</v>
      </c>
      <c r="S875" s="35">
        <f t="shared" si="45"/>
        <v>94</v>
      </c>
      <c r="T875" s="35">
        <v>0</v>
      </c>
      <c r="U875" s="35">
        <v>0</v>
      </c>
      <c r="V875" s="36">
        <v>0</v>
      </c>
      <c r="W875" s="37">
        <v>2</v>
      </c>
      <c r="X875" s="43"/>
      <c r="Y875" s="43"/>
      <c r="Z875" s="43" t="s">
        <v>1009</v>
      </c>
      <c r="AA875" s="43"/>
      <c r="AB875" s="43"/>
    </row>
    <row r="876" spans="1:28" s="6" customFormat="1" x14ac:dyDescent="0.25">
      <c r="A876" s="5" t="s">
        <v>19</v>
      </c>
      <c r="B876" s="18" t="s">
        <v>908</v>
      </c>
      <c r="C876" s="19">
        <v>286885002057</v>
      </c>
      <c r="D876" s="18" t="s">
        <v>956</v>
      </c>
      <c r="E876" s="19">
        <v>286885000119</v>
      </c>
      <c r="F876" s="18" t="s">
        <v>958</v>
      </c>
      <c r="G876" s="35" t="s">
        <v>23</v>
      </c>
      <c r="H876" s="35">
        <f>VLOOKUP(E876,[1]Hoja1!$D:$F,3,FALSE)</f>
        <v>10</v>
      </c>
      <c r="I876" s="35">
        <f>VLOOKUP(E876,[1]Hoja2!$D:$F,3,FALSE)</f>
        <v>10</v>
      </c>
      <c r="J876" s="35">
        <v>10</v>
      </c>
      <c r="K876" s="21">
        <f>VLOOKUP(E876,[2]VICTIMAS!E:F,2,FALSE)</f>
        <v>4</v>
      </c>
      <c r="L876" s="35">
        <f>VLOOKUP(E876,[2]INDIGENAS!E:F,2,FALSE)</f>
        <v>1</v>
      </c>
      <c r="M876" s="35">
        <v>0</v>
      </c>
      <c r="N876" s="21">
        <v>0</v>
      </c>
      <c r="O876" s="21">
        <f t="shared" si="44"/>
        <v>5</v>
      </c>
      <c r="P876" s="21">
        <f>VLOOKUP(E876,'[2]xxxx edad'!C:D,2,FALSE)</f>
        <v>8</v>
      </c>
      <c r="Q876" s="21">
        <f>VLOOKUP(E876,'[2]xxxx edad'!C:E,3,FALSE)</f>
        <v>2</v>
      </c>
      <c r="R876" s="21">
        <f>VLOOKUP(E876,'[2]xxxx edad'!C:F,4,FALSE)</f>
        <v>0</v>
      </c>
      <c r="S876" s="35">
        <f t="shared" si="45"/>
        <v>10</v>
      </c>
      <c r="T876" s="35">
        <v>0</v>
      </c>
      <c r="U876" s="35">
        <v>0</v>
      </c>
      <c r="V876" s="36">
        <v>0</v>
      </c>
      <c r="W876" s="37">
        <v>1</v>
      </c>
      <c r="X876" s="43" t="s">
        <v>1009</v>
      </c>
      <c r="Y876" s="43"/>
      <c r="Z876" s="43"/>
      <c r="AA876" s="43"/>
      <c r="AB876" s="43"/>
    </row>
    <row r="877" spans="1:28" s="6" customFormat="1" x14ac:dyDescent="0.25">
      <c r="A877" s="5" t="s">
        <v>19</v>
      </c>
      <c r="B877" s="18" t="s">
        <v>908</v>
      </c>
      <c r="C877" s="19">
        <v>286885002057</v>
      </c>
      <c r="D877" s="18" t="s">
        <v>956</v>
      </c>
      <c r="E877" s="19">
        <v>286885000178</v>
      </c>
      <c r="F877" s="18" t="s">
        <v>959</v>
      </c>
      <c r="G877" s="35" t="s">
        <v>23</v>
      </c>
      <c r="H877" s="35">
        <f>VLOOKUP(E877,[1]Hoja1!$D:$F,3,FALSE)</f>
        <v>11</v>
      </c>
      <c r="I877" s="35">
        <f>VLOOKUP(E877,[1]Hoja2!$D:$F,3,FALSE)</f>
        <v>11</v>
      </c>
      <c r="J877" s="35">
        <v>11</v>
      </c>
      <c r="K877" s="21">
        <f>VLOOKUP(E877,[2]VICTIMAS!E:F,2,FALSE)</f>
        <v>2</v>
      </c>
      <c r="L877" s="35">
        <v>0</v>
      </c>
      <c r="M877" s="35">
        <v>0</v>
      </c>
      <c r="N877" s="21">
        <v>0</v>
      </c>
      <c r="O877" s="21">
        <f t="shared" si="44"/>
        <v>9</v>
      </c>
      <c r="P877" s="21">
        <f>VLOOKUP(E877,'[2]xxxx edad'!C:D,2,FALSE)</f>
        <v>7</v>
      </c>
      <c r="Q877" s="21">
        <f>VLOOKUP(E877,'[2]xxxx edad'!C:E,3,FALSE)</f>
        <v>4</v>
      </c>
      <c r="R877" s="21">
        <f>VLOOKUP(E877,'[2]xxxx edad'!C:F,4,FALSE)</f>
        <v>0</v>
      </c>
      <c r="S877" s="35">
        <f t="shared" si="45"/>
        <v>11</v>
      </c>
      <c r="T877" s="35">
        <v>0</v>
      </c>
      <c r="U877" s="35">
        <v>0</v>
      </c>
      <c r="V877" s="36">
        <v>0</v>
      </c>
      <c r="W877" s="37">
        <v>1</v>
      </c>
      <c r="X877" s="43"/>
      <c r="Y877" s="43" t="s">
        <v>1009</v>
      </c>
      <c r="Z877" s="43"/>
      <c r="AA877" s="43"/>
      <c r="AB877" s="43"/>
    </row>
    <row r="878" spans="1:28" s="6" customFormat="1" x14ac:dyDescent="0.25">
      <c r="A878" s="5" t="s">
        <v>19</v>
      </c>
      <c r="B878" s="18" t="s">
        <v>908</v>
      </c>
      <c r="C878" s="19">
        <v>286885002057</v>
      </c>
      <c r="D878" s="18" t="s">
        <v>956</v>
      </c>
      <c r="E878" s="19">
        <v>286885000194</v>
      </c>
      <c r="F878" s="18" t="s">
        <v>657</v>
      </c>
      <c r="G878" s="35" t="s">
        <v>23</v>
      </c>
      <c r="H878" s="35">
        <f>VLOOKUP(E878,[1]Hoja1!$D:$F,3,FALSE)</f>
        <v>12</v>
      </c>
      <c r="I878" s="35">
        <f>VLOOKUP(E878,[1]Hoja2!$D:$F,3,FALSE)</f>
        <v>12</v>
      </c>
      <c r="J878" s="35">
        <v>12</v>
      </c>
      <c r="K878" s="21">
        <f>VLOOKUP(E878,[2]VICTIMAS!E:F,2,FALSE)</f>
        <v>6</v>
      </c>
      <c r="L878" s="35">
        <f>VLOOKUP(E878,[2]INDIGENAS!E:F,2,FALSE)</f>
        <v>6</v>
      </c>
      <c r="M878" s="35">
        <v>0</v>
      </c>
      <c r="N878" s="21">
        <v>0</v>
      </c>
      <c r="O878" s="21">
        <f t="shared" si="44"/>
        <v>0</v>
      </c>
      <c r="P878" s="21">
        <f>VLOOKUP(E878,'[2]xxxx edad'!C:D,2,FALSE)</f>
        <v>6</v>
      </c>
      <c r="Q878" s="21">
        <f>VLOOKUP(E878,'[2]xxxx edad'!C:E,3,FALSE)</f>
        <v>6</v>
      </c>
      <c r="R878" s="21">
        <f>VLOOKUP(E878,'[2]xxxx edad'!C:F,4,FALSE)</f>
        <v>0</v>
      </c>
      <c r="S878" s="35">
        <f t="shared" si="45"/>
        <v>12</v>
      </c>
      <c r="T878" s="35">
        <v>0</v>
      </c>
      <c r="U878" s="35">
        <v>0</v>
      </c>
      <c r="V878" s="36">
        <v>0</v>
      </c>
      <c r="W878" s="37">
        <v>1</v>
      </c>
      <c r="X878" s="43"/>
      <c r="Y878" s="43" t="s">
        <v>1009</v>
      </c>
      <c r="Z878" s="43"/>
      <c r="AA878" s="43"/>
      <c r="AB878" s="43"/>
    </row>
    <row r="879" spans="1:28" s="6" customFormat="1" x14ac:dyDescent="0.25">
      <c r="A879" s="5" t="s">
        <v>19</v>
      </c>
      <c r="B879" s="18" t="s">
        <v>908</v>
      </c>
      <c r="C879" s="19">
        <v>286885002057</v>
      </c>
      <c r="D879" s="18" t="s">
        <v>956</v>
      </c>
      <c r="E879" s="19">
        <v>286885000518</v>
      </c>
      <c r="F879" s="18" t="s">
        <v>606</v>
      </c>
      <c r="G879" s="35" t="s">
        <v>23</v>
      </c>
      <c r="H879" s="35">
        <f>VLOOKUP(E879,[1]Hoja1!$D:$F,3,FALSE)</f>
        <v>35</v>
      </c>
      <c r="I879" s="35">
        <f>VLOOKUP(E879,[1]Hoja2!$D:$F,3,FALSE)</f>
        <v>35</v>
      </c>
      <c r="J879" s="35">
        <v>35</v>
      </c>
      <c r="K879" s="21">
        <f>VLOOKUP(E879,[2]VICTIMAS!E:F,2,FALSE)</f>
        <v>14</v>
      </c>
      <c r="L879" s="35">
        <f>VLOOKUP(E879,[2]INDIGENAS!E:F,2,FALSE)</f>
        <v>1</v>
      </c>
      <c r="M879" s="35">
        <v>0</v>
      </c>
      <c r="N879" s="21">
        <v>0</v>
      </c>
      <c r="O879" s="21">
        <f t="shared" si="44"/>
        <v>20</v>
      </c>
      <c r="P879" s="21">
        <f>VLOOKUP(E879,'[2]xxxx edad'!C:D,2,FALSE)</f>
        <v>19</v>
      </c>
      <c r="Q879" s="21">
        <f>VLOOKUP(E879,'[2]xxxx edad'!C:E,3,FALSE)</f>
        <v>16</v>
      </c>
      <c r="R879" s="21">
        <f>VLOOKUP(E879,'[2]xxxx edad'!C:F,4,FALSE)</f>
        <v>0</v>
      </c>
      <c r="S879" s="35">
        <f t="shared" si="45"/>
        <v>35</v>
      </c>
      <c r="T879" s="35">
        <v>0</v>
      </c>
      <c r="U879" s="35">
        <v>0</v>
      </c>
      <c r="V879" s="36">
        <v>0</v>
      </c>
      <c r="W879" s="37">
        <v>1</v>
      </c>
      <c r="X879" s="43"/>
      <c r="Y879" s="43" t="s">
        <v>1009</v>
      </c>
      <c r="Z879" s="43"/>
      <c r="AA879" s="43"/>
      <c r="AB879" s="43"/>
    </row>
    <row r="880" spans="1:28" s="6" customFormat="1" x14ac:dyDescent="0.25">
      <c r="A880" s="5" t="s">
        <v>19</v>
      </c>
      <c r="B880" s="18" t="s">
        <v>908</v>
      </c>
      <c r="C880" s="19">
        <v>286885002057</v>
      </c>
      <c r="D880" s="18" t="s">
        <v>956</v>
      </c>
      <c r="E880" s="19">
        <v>286885001123</v>
      </c>
      <c r="F880" s="18" t="s">
        <v>744</v>
      </c>
      <c r="G880" s="35" t="s">
        <v>23</v>
      </c>
      <c r="H880" s="35">
        <f>VLOOKUP(E880,[1]Hoja1!$D:$F,3,FALSE)</f>
        <v>15</v>
      </c>
      <c r="I880" s="35">
        <f>VLOOKUP(E880,[1]Hoja2!$D:$F,3,FALSE)</f>
        <v>15</v>
      </c>
      <c r="J880" s="35">
        <v>15</v>
      </c>
      <c r="K880" s="21">
        <f>VLOOKUP(E880,[2]VICTIMAS!E:F,2,FALSE)</f>
        <v>7</v>
      </c>
      <c r="L880" s="35">
        <f>VLOOKUP(E880,[2]INDIGENAS!E:F,2,FALSE)</f>
        <v>1</v>
      </c>
      <c r="M880" s="35">
        <v>0</v>
      </c>
      <c r="N880" s="21">
        <v>0</v>
      </c>
      <c r="O880" s="21">
        <f t="shared" si="44"/>
        <v>7</v>
      </c>
      <c r="P880" s="21">
        <f>VLOOKUP(E880,'[2]xxxx edad'!C:D,2,FALSE)</f>
        <v>10</v>
      </c>
      <c r="Q880" s="21">
        <f>VLOOKUP(E880,'[2]xxxx edad'!C:E,3,FALSE)</f>
        <v>5</v>
      </c>
      <c r="R880" s="21">
        <f>VLOOKUP(E880,'[2]xxxx edad'!C:F,4,FALSE)</f>
        <v>0</v>
      </c>
      <c r="S880" s="35">
        <f t="shared" si="45"/>
        <v>15</v>
      </c>
      <c r="T880" s="35">
        <v>0</v>
      </c>
      <c r="U880" s="35">
        <v>0</v>
      </c>
      <c r="V880" s="36">
        <v>0</v>
      </c>
      <c r="W880" s="37">
        <v>1</v>
      </c>
      <c r="X880" s="43"/>
      <c r="Y880" s="43" t="s">
        <v>1009</v>
      </c>
      <c r="Z880" s="43"/>
      <c r="AA880" s="43"/>
      <c r="AB880" s="43"/>
    </row>
    <row r="881" spans="1:28" s="6" customFormat="1" x14ac:dyDescent="0.25">
      <c r="A881" s="5" t="s">
        <v>19</v>
      </c>
      <c r="B881" s="18" t="s">
        <v>908</v>
      </c>
      <c r="C881" s="19">
        <v>286885002057</v>
      </c>
      <c r="D881" s="18" t="s">
        <v>956</v>
      </c>
      <c r="E881" s="19">
        <v>286885001247</v>
      </c>
      <c r="F881" s="18" t="s">
        <v>960</v>
      </c>
      <c r="G881" s="35" t="s">
        <v>23</v>
      </c>
      <c r="H881" s="35">
        <f>VLOOKUP(E881,[1]Hoja1!$D:$F,3,FALSE)</f>
        <v>12</v>
      </c>
      <c r="I881" s="35">
        <f>VLOOKUP(E881,[1]Hoja2!$D:$F,3,FALSE)</f>
        <v>12</v>
      </c>
      <c r="J881" s="35">
        <v>12</v>
      </c>
      <c r="K881" s="21">
        <f>VLOOKUP(E881,[2]VICTIMAS!E:F,2,FALSE)</f>
        <v>3</v>
      </c>
      <c r="L881" s="35">
        <v>0</v>
      </c>
      <c r="M881" s="35">
        <v>0</v>
      </c>
      <c r="N881" s="21">
        <v>0</v>
      </c>
      <c r="O881" s="21">
        <f t="shared" si="44"/>
        <v>9</v>
      </c>
      <c r="P881" s="21">
        <f>VLOOKUP(E881,'[2]xxxx edad'!C:D,2,FALSE)</f>
        <v>5</v>
      </c>
      <c r="Q881" s="21">
        <f>VLOOKUP(E881,'[2]xxxx edad'!C:E,3,FALSE)</f>
        <v>7</v>
      </c>
      <c r="R881" s="21">
        <f>VLOOKUP(E881,'[2]xxxx edad'!C:F,4,FALSE)</f>
        <v>0</v>
      </c>
      <c r="S881" s="35">
        <f t="shared" si="45"/>
        <v>12</v>
      </c>
      <c r="T881" s="35">
        <v>0</v>
      </c>
      <c r="U881" s="35">
        <v>0</v>
      </c>
      <c r="V881" s="36">
        <v>0</v>
      </c>
      <c r="W881" s="37">
        <v>1</v>
      </c>
      <c r="X881" s="43"/>
      <c r="Y881" s="43" t="s">
        <v>1009</v>
      </c>
      <c r="Z881" s="43"/>
      <c r="AA881" s="43"/>
      <c r="AB881" s="43"/>
    </row>
    <row r="882" spans="1:28" s="6" customFormat="1" x14ac:dyDescent="0.25">
      <c r="A882" s="5" t="s">
        <v>19</v>
      </c>
      <c r="B882" s="18" t="s">
        <v>908</v>
      </c>
      <c r="C882" s="19">
        <v>286885002057</v>
      </c>
      <c r="D882" s="18" t="s">
        <v>956</v>
      </c>
      <c r="E882" s="19">
        <v>286885001689</v>
      </c>
      <c r="F882" s="18" t="s">
        <v>961</v>
      </c>
      <c r="G882" s="35" t="s">
        <v>23</v>
      </c>
      <c r="H882" s="35">
        <f>VLOOKUP(E882,[1]Hoja1!$D:$F,3,FALSE)</f>
        <v>6</v>
      </c>
      <c r="I882" s="35">
        <f>VLOOKUP(E882,[1]Hoja2!$D:$F,3,FALSE)</f>
        <v>6</v>
      </c>
      <c r="J882" s="35">
        <v>6</v>
      </c>
      <c r="K882" s="21">
        <f>VLOOKUP(E882,[2]VICTIMAS!E:F,2,FALSE)</f>
        <v>2</v>
      </c>
      <c r="L882" s="35">
        <v>0</v>
      </c>
      <c r="M882" s="35">
        <v>0</v>
      </c>
      <c r="N882" s="21">
        <v>0</v>
      </c>
      <c r="O882" s="21">
        <f t="shared" si="44"/>
        <v>4</v>
      </c>
      <c r="P882" s="21">
        <f>VLOOKUP(E882,'[2]xxxx edad'!C:D,2,FALSE)</f>
        <v>5</v>
      </c>
      <c r="Q882" s="21">
        <f>VLOOKUP(E882,'[2]xxxx edad'!C:E,3,FALSE)</f>
        <v>1</v>
      </c>
      <c r="R882" s="21">
        <f>VLOOKUP(E882,'[2]xxxx edad'!C:F,4,FALSE)</f>
        <v>0</v>
      </c>
      <c r="S882" s="35">
        <f t="shared" si="45"/>
        <v>6</v>
      </c>
      <c r="T882" s="35">
        <v>0</v>
      </c>
      <c r="U882" s="35">
        <v>0</v>
      </c>
      <c r="V882" s="36">
        <v>0</v>
      </c>
      <c r="W882" s="37">
        <v>1</v>
      </c>
      <c r="X882" s="43" t="s">
        <v>1009</v>
      </c>
      <c r="Y882" s="43"/>
      <c r="Z882" s="43"/>
      <c r="AA882" s="43"/>
      <c r="AB882" s="43"/>
    </row>
    <row r="883" spans="1:28" s="6" customFormat="1" x14ac:dyDescent="0.25">
      <c r="A883" s="5" t="s">
        <v>19</v>
      </c>
      <c r="B883" s="18" t="s">
        <v>908</v>
      </c>
      <c r="C883" s="19">
        <v>286885002057</v>
      </c>
      <c r="D883" s="18" t="s">
        <v>956</v>
      </c>
      <c r="E883" s="19">
        <v>286885002057</v>
      </c>
      <c r="F883" s="18" t="s">
        <v>962</v>
      </c>
      <c r="G883" s="35" t="s">
        <v>23</v>
      </c>
      <c r="H883" s="35">
        <f>VLOOKUP(E883,[1]Hoja1!$D:$F,3,FALSE)</f>
        <v>341</v>
      </c>
      <c r="I883" s="35">
        <f>VLOOKUP(E883,[1]Hoja2!$D:$F,3,FALSE)</f>
        <v>341</v>
      </c>
      <c r="J883" s="35">
        <v>341</v>
      </c>
      <c r="K883" s="21">
        <f>VLOOKUP(E883,[2]VICTIMAS!E:F,2,FALSE)</f>
        <v>130</v>
      </c>
      <c r="L883" s="35">
        <f>VLOOKUP(E883,[2]INDIGENAS!E:F,2,FALSE)</f>
        <v>35</v>
      </c>
      <c r="M883" s="35">
        <f>VLOOKUP(E883,[2]DISCAPACIDAD!E:F,2,FALSE)</f>
        <v>9</v>
      </c>
      <c r="N883" s="21">
        <f>VLOOKUP(E883,[2]AFROS!E:F,2,FALSE)</f>
        <v>2</v>
      </c>
      <c r="O883" s="21">
        <f t="shared" si="44"/>
        <v>165</v>
      </c>
      <c r="P883" s="21">
        <f>VLOOKUP(E883,'[2]xxxx edad'!C:D,2,FALSE)</f>
        <v>0</v>
      </c>
      <c r="Q883" s="21">
        <v>104</v>
      </c>
      <c r="R883" s="21">
        <f>VLOOKUP(E883,'[2]xxxx edad'!C:F,4,FALSE)</f>
        <v>237</v>
      </c>
      <c r="S883" s="35">
        <f t="shared" si="45"/>
        <v>341</v>
      </c>
      <c r="T883" s="35">
        <v>0</v>
      </c>
      <c r="U883" s="35">
        <v>0</v>
      </c>
      <c r="V883" s="36">
        <v>0</v>
      </c>
      <c r="W883" s="37">
        <v>4</v>
      </c>
      <c r="X883" s="43"/>
      <c r="Y883" s="43"/>
      <c r="Z883" s="43"/>
      <c r="AA883" s="43"/>
      <c r="AB883" s="43" t="s">
        <v>1009</v>
      </c>
    </row>
    <row r="884" spans="1:28" s="6" customFormat="1" x14ac:dyDescent="0.25">
      <c r="A884" s="5" t="s">
        <v>19</v>
      </c>
      <c r="B884" s="18" t="s">
        <v>908</v>
      </c>
      <c r="C884" s="19">
        <v>286885002057</v>
      </c>
      <c r="D884" s="18" t="s">
        <v>956</v>
      </c>
      <c r="E884" s="19">
        <v>286885800000</v>
      </c>
      <c r="F884" s="18" t="s">
        <v>963</v>
      </c>
      <c r="G884" s="35" t="s">
        <v>23</v>
      </c>
      <c r="H884" s="35">
        <f>VLOOKUP(E884,[1]Hoja1!$D:$F,3,FALSE)</f>
        <v>30</v>
      </c>
      <c r="I884" s="35">
        <f>VLOOKUP(E884,[1]Hoja2!$D:$F,3,FALSE)</f>
        <v>30</v>
      </c>
      <c r="J884" s="35">
        <v>30</v>
      </c>
      <c r="K884" s="21">
        <f>VLOOKUP(E884,[2]VICTIMAS!E:F,2,FALSE)</f>
        <v>12</v>
      </c>
      <c r="L884" s="35">
        <v>0</v>
      </c>
      <c r="M884" s="35">
        <v>0</v>
      </c>
      <c r="N884" s="21">
        <v>0</v>
      </c>
      <c r="O884" s="21">
        <f t="shared" si="44"/>
        <v>18</v>
      </c>
      <c r="P884" s="21">
        <f>VLOOKUP(E884,'[2]xxxx edad'!C:D,2,FALSE)</f>
        <v>19</v>
      </c>
      <c r="Q884" s="21">
        <f>VLOOKUP(E884,'[2]xxxx edad'!C:E,3,FALSE)</f>
        <v>11</v>
      </c>
      <c r="R884" s="21">
        <f>VLOOKUP(E884,'[2]xxxx edad'!C:F,4,FALSE)</f>
        <v>0</v>
      </c>
      <c r="S884" s="35">
        <f t="shared" si="45"/>
        <v>30</v>
      </c>
      <c r="T884" s="35">
        <v>0</v>
      </c>
      <c r="U884" s="35">
        <v>0</v>
      </c>
      <c r="V884" s="36">
        <v>0</v>
      </c>
      <c r="W884" s="37">
        <v>1</v>
      </c>
      <c r="X884" s="43"/>
      <c r="Y884" s="43" t="s">
        <v>1009</v>
      </c>
      <c r="Z884" s="43"/>
      <c r="AA884" s="43"/>
      <c r="AB884" s="43"/>
    </row>
    <row r="885" spans="1:28" s="6" customFormat="1" x14ac:dyDescent="0.25">
      <c r="A885" s="5" t="s">
        <v>19</v>
      </c>
      <c r="B885" s="18" t="s">
        <v>908</v>
      </c>
      <c r="C885" s="19">
        <v>386885000016</v>
      </c>
      <c r="D885" s="18" t="s">
        <v>964</v>
      </c>
      <c r="E885" s="19">
        <v>386885000016</v>
      </c>
      <c r="F885" s="18" t="s">
        <v>965</v>
      </c>
      <c r="G885" s="35" t="s">
        <v>27</v>
      </c>
      <c r="H885" s="35">
        <f>VLOOKUP(E885,[1]Hoja1!$D:$F,3,FALSE)</f>
        <v>732</v>
      </c>
      <c r="I885" s="35">
        <f>VLOOKUP(E885,[1]Hoja2!$D:$F,3,FALSE)</f>
        <v>528</v>
      </c>
      <c r="J885" s="35">
        <v>586</v>
      </c>
      <c r="K885" s="21">
        <f>VLOOKUP(E885,[2]VICTIMAS!E:F,2,FALSE)</f>
        <v>163</v>
      </c>
      <c r="L885" s="35">
        <f>VLOOKUP(E885,[2]INDIGENAS!E:F,2,FALSE)</f>
        <v>27</v>
      </c>
      <c r="M885" s="35">
        <f>VLOOKUP(E885,[2]DISCAPACIDAD!E:F,2,FALSE)</f>
        <v>13</v>
      </c>
      <c r="N885" s="21">
        <f>VLOOKUP(E885,[2]AFROS!E:F,2,FALSE)</f>
        <v>1</v>
      </c>
      <c r="O885" s="21">
        <f t="shared" si="44"/>
        <v>382</v>
      </c>
      <c r="P885" s="21">
        <f>VLOOKUP(E885,'[2]xxxx edad'!C:D,2,FALSE)</f>
        <v>173</v>
      </c>
      <c r="Q885" s="21">
        <v>259</v>
      </c>
      <c r="R885" s="21">
        <v>154</v>
      </c>
      <c r="S885" s="35">
        <f t="shared" si="45"/>
        <v>528</v>
      </c>
      <c r="T885" s="35">
        <v>0</v>
      </c>
      <c r="U885" s="35">
        <v>0</v>
      </c>
      <c r="V885" s="36">
        <v>58</v>
      </c>
      <c r="W885" s="37">
        <v>5</v>
      </c>
      <c r="X885" s="43"/>
      <c r="Y885" s="43"/>
      <c r="Z885" s="43"/>
      <c r="AA885" s="43"/>
      <c r="AB885" s="43" t="s">
        <v>1009</v>
      </c>
    </row>
    <row r="886" spans="1:28" s="6" customFormat="1" x14ac:dyDescent="0.25">
      <c r="A886" s="7" t="s">
        <v>19</v>
      </c>
      <c r="B886" s="20" t="s">
        <v>806</v>
      </c>
      <c r="C886" s="19">
        <v>286760000184</v>
      </c>
      <c r="D886" s="20" t="s">
        <v>966</v>
      </c>
      <c r="E886" s="19">
        <v>286760000061</v>
      </c>
      <c r="F886" s="18" t="s">
        <v>967</v>
      </c>
      <c r="G886" s="35" t="s">
        <v>23</v>
      </c>
      <c r="H886" s="35">
        <f>VLOOKUP(E886,[1]Hoja1!$D:$F,3,FALSE)</f>
        <v>18</v>
      </c>
      <c r="I886" s="35">
        <v>0</v>
      </c>
      <c r="J886" s="36">
        <v>18</v>
      </c>
      <c r="K886" s="21">
        <f>VLOOKUP(E886,[2]VICTIMAS!E:F,2,FALSE)</f>
        <v>2</v>
      </c>
      <c r="L886" s="35">
        <f>VLOOKUP(E886,[2]INDIGENAS!E:F,2,FALSE)</f>
        <v>10</v>
      </c>
      <c r="M886" s="35">
        <v>0</v>
      </c>
      <c r="N886" s="21">
        <v>0</v>
      </c>
      <c r="O886" s="21">
        <f t="shared" si="44"/>
        <v>6</v>
      </c>
      <c r="P886" s="21">
        <f>VLOOKUP(E886,'[2]xxxx edad'!C:D,2,FALSE)</f>
        <v>11</v>
      </c>
      <c r="Q886" s="21">
        <v>7</v>
      </c>
      <c r="R886" s="21">
        <f>VLOOKUP(E886,'[2]xxxx edad'!C:F,4,FALSE)</f>
        <v>0</v>
      </c>
      <c r="S886" s="35">
        <v>0</v>
      </c>
      <c r="T886" s="35">
        <v>18</v>
      </c>
      <c r="U886" s="36">
        <v>0</v>
      </c>
      <c r="V886" s="36">
        <v>0</v>
      </c>
      <c r="W886" s="37">
        <v>1</v>
      </c>
      <c r="X886" s="43"/>
      <c r="Y886" s="43" t="s">
        <v>1009</v>
      </c>
      <c r="Z886" s="43"/>
      <c r="AA886" s="43"/>
      <c r="AB886" s="43"/>
    </row>
    <row r="887" spans="1:28" s="6" customFormat="1" x14ac:dyDescent="0.25">
      <c r="A887" s="7" t="s">
        <v>19</v>
      </c>
      <c r="B887" s="20" t="s">
        <v>806</v>
      </c>
      <c r="C887" s="19">
        <v>286760000184</v>
      </c>
      <c r="D887" s="20" t="s">
        <v>966</v>
      </c>
      <c r="E887" s="19">
        <v>286760000184</v>
      </c>
      <c r="F887" s="18" t="s">
        <v>968</v>
      </c>
      <c r="G887" s="35" t="s">
        <v>23</v>
      </c>
      <c r="H887" s="35">
        <f>VLOOKUP(E887,[1]Hoja1!$D:$F,3,FALSE)</f>
        <v>161</v>
      </c>
      <c r="I887" s="35">
        <f>VLOOKUP(E887,[1]Hoja2!$D:$F,3,FALSE)</f>
        <v>25</v>
      </c>
      <c r="J887" s="36">
        <v>161</v>
      </c>
      <c r="K887" s="21">
        <f>VLOOKUP(E887,[2]VICTIMAS!E:F,2,FALSE)</f>
        <v>11</v>
      </c>
      <c r="L887" s="35">
        <f>VLOOKUP(E887,[2]INDIGENAS!E:F,2,FALSE)</f>
        <v>123</v>
      </c>
      <c r="M887" s="35">
        <f>VLOOKUP(E887,[2]DISCAPACIDAD!E:F,2,FALSE)</f>
        <v>3</v>
      </c>
      <c r="N887" s="21">
        <v>0</v>
      </c>
      <c r="O887" s="21">
        <f t="shared" si="44"/>
        <v>24</v>
      </c>
      <c r="P887" s="21">
        <f>VLOOKUP(E887,'[2]xxxx edad'!C:D,2,FALSE)</f>
        <v>37</v>
      </c>
      <c r="Q887" s="21">
        <v>57</v>
      </c>
      <c r="R887" s="21">
        <f>VLOOKUP(E887,'[2]xxxx edad'!C:F,4,FALSE)</f>
        <v>67</v>
      </c>
      <c r="S887" s="35">
        <v>25</v>
      </c>
      <c r="T887" s="35">
        <v>136</v>
      </c>
      <c r="U887" s="36">
        <v>0</v>
      </c>
      <c r="V887" s="36">
        <v>0</v>
      </c>
      <c r="W887" s="37">
        <v>3</v>
      </c>
      <c r="X887" s="43"/>
      <c r="Y887" s="43"/>
      <c r="Z887" s="43"/>
      <c r="AA887" s="43" t="s">
        <v>1009</v>
      </c>
      <c r="AB887" s="43"/>
    </row>
    <row r="888" spans="1:28" s="6" customFormat="1" x14ac:dyDescent="0.25">
      <c r="A888" s="7" t="s">
        <v>19</v>
      </c>
      <c r="B888" s="20" t="s">
        <v>806</v>
      </c>
      <c r="C888" s="19">
        <v>286760000184</v>
      </c>
      <c r="D888" s="20" t="s">
        <v>966</v>
      </c>
      <c r="E888" s="19">
        <v>286760000273</v>
      </c>
      <c r="F888" s="18" t="s">
        <v>969</v>
      </c>
      <c r="G888" s="35" t="s">
        <v>23</v>
      </c>
      <c r="H888" s="35">
        <f>VLOOKUP(E888,[1]Hoja1!$D:$F,3,FALSE)</f>
        <v>15</v>
      </c>
      <c r="I888" s="35">
        <v>0</v>
      </c>
      <c r="J888" s="36">
        <v>15</v>
      </c>
      <c r="K888" s="21">
        <v>0</v>
      </c>
      <c r="L888" s="35">
        <f>VLOOKUP(E888,[2]INDIGENAS!E:F,2,FALSE)</f>
        <v>12</v>
      </c>
      <c r="M888" s="35">
        <v>0</v>
      </c>
      <c r="N888" s="21">
        <v>0</v>
      </c>
      <c r="O888" s="21">
        <f t="shared" si="44"/>
        <v>3</v>
      </c>
      <c r="P888" s="21">
        <f>VLOOKUP(E888,'[2]xxxx edad'!C:D,2,FALSE)</f>
        <v>10</v>
      </c>
      <c r="Q888" s="21">
        <f>VLOOKUP(E888,'[2]xxxx edad'!C:E,3,FALSE)</f>
        <v>5</v>
      </c>
      <c r="R888" s="21">
        <f>VLOOKUP(E888,'[2]xxxx edad'!C:F,4,FALSE)</f>
        <v>0</v>
      </c>
      <c r="S888" s="35">
        <v>0</v>
      </c>
      <c r="T888" s="35">
        <v>15</v>
      </c>
      <c r="U888" s="36">
        <v>0</v>
      </c>
      <c r="V888" s="36">
        <v>0</v>
      </c>
      <c r="W888" s="37">
        <v>1</v>
      </c>
      <c r="X888" s="43"/>
      <c r="Y888" s="43" t="s">
        <v>1009</v>
      </c>
      <c r="Z888" s="43"/>
      <c r="AA888" s="43"/>
      <c r="AB888" s="43"/>
    </row>
    <row r="889" spans="1:28" s="6" customFormat="1" x14ac:dyDescent="0.25">
      <c r="A889" s="7" t="s">
        <v>19</v>
      </c>
      <c r="B889" s="20" t="s">
        <v>806</v>
      </c>
      <c r="C889" s="19">
        <v>286760000184</v>
      </c>
      <c r="D889" s="20" t="s">
        <v>966</v>
      </c>
      <c r="E889" s="19">
        <v>286760000311</v>
      </c>
      <c r="F889" s="18" t="s">
        <v>135</v>
      </c>
      <c r="G889" s="35" t="s">
        <v>23</v>
      </c>
      <c r="H889" s="35">
        <f>VLOOKUP(E889,[1]Hoja1!$D:$F,3,FALSE)</f>
        <v>4</v>
      </c>
      <c r="I889" s="35">
        <v>0</v>
      </c>
      <c r="J889" s="36">
        <v>4</v>
      </c>
      <c r="K889" s="21">
        <v>0</v>
      </c>
      <c r="L889" s="35">
        <f>VLOOKUP(E889,[2]INDIGENAS!E:F,2,FALSE)</f>
        <v>2</v>
      </c>
      <c r="M889" s="35">
        <v>0</v>
      </c>
      <c r="N889" s="21">
        <v>0</v>
      </c>
      <c r="O889" s="21">
        <f t="shared" si="44"/>
        <v>2</v>
      </c>
      <c r="P889" s="21">
        <f>VLOOKUP(E889,'[2]xxxx edad'!C:D,2,FALSE)</f>
        <v>2</v>
      </c>
      <c r="Q889" s="21">
        <v>2</v>
      </c>
      <c r="R889" s="21">
        <f>VLOOKUP(E889,'[2]xxxx edad'!C:F,4,FALSE)</f>
        <v>0</v>
      </c>
      <c r="S889" s="35">
        <v>0</v>
      </c>
      <c r="T889" s="35">
        <v>4</v>
      </c>
      <c r="U889" s="36">
        <v>0</v>
      </c>
      <c r="V889" s="36">
        <v>0</v>
      </c>
      <c r="W889" s="37">
        <v>1</v>
      </c>
      <c r="X889" s="43" t="s">
        <v>1009</v>
      </c>
      <c r="Y889" s="43"/>
      <c r="Z889" s="43"/>
      <c r="AA889" s="43"/>
      <c r="AB889" s="43"/>
    </row>
    <row r="890" spans="1:28" s="6" customFormat="1" x14ac:dyDescent="0.25">
      <c r="A890" s="5" t="s">
        <v>19</v>
      </c>
      <c r="B890" s="18" t="s">
        <v>576</v>
      </c>
      <c r="C890" s="19">
        <v>286001000048</v>
      </c>
      <c r="D890" s="18" t="s">
        <v>970</v>
      </c>
      <c r="E890" s="19">
        <v>286001000048</v>
      </c>
      <c r="F890" s="18" t="s">
        <v>971</v>
      </c>
      <c r="G890" s="35" t="s">
        <v>23</v>
      </c>
      <c r="H890" s="35">
        <f>VLOOKUP(E890,[1]Hoja1!$D:$F,3,FALSE)</f>
        <v>38</v>
      </c>
      <c r="I890" s="35">
        <f>VLOOKUP(E890,[1]Hoja2!$D:$F,3,FALSE)</f>
        <v>38</v>
      </c>
      <c r="J890" s="35">
        <v>35</v>
      </c>
      <c r="K890" s="21">
        <f>VLOOKUP(E890,[2]VICTIMAS!E:F,2,FALSE)</f>
        <v>4</v>
      </c>
      <c r="L890" s="35">
        <f>VLOOKUP(E890,[2]INDIGENAS!E:F,2,FALSE)</f>
        <v>19</v>
      </c>
      <c r="M890" s="35">
        <v>0</v>
      </c>
      <c r="N890" s="21">
        <v>0</v>
      </c>
      <c r="O890" s="21">
        <f t="shared" si="44"/>
        <v>12</v>
      </c>
      <c r="P890" s="21">
        <v>10</v>
      </c>
      <c r="Q890" s="21">
        <f>VLOOKUP(E890,'[2]xxxx edad'!C:E,3,FALSE)</f>
        <v>16</v>
      </c>
      <c r="R890" s="21">
        <f>VLOOKUP(E890,'[2]xxxx edad'!C:F,4,FALSE)</f>
        <v>9</v>
      </c>
      <c r="S890" s="35">
        <v>35</v>
      </c>
      <c r="T890" s="35">
        <v>0</v>
      </c>
      <c r="U890" s="35">
        <v>0</v>
      </c>
      <c r="V890" s="36">
        <v>0</v>
      </c>
      <c r="W890" s="37">
        <v>1</v>
      </c>
      <c r="X890" s="43"/>
      <c r="Y890" s="43" t="s">
        <v>1009</v>
      </c>
      <c r="Z890" s="43"/>
      <c r="AA890" s="43"/>
      <c r="AB890" s="43"/>
    </row>
    <row r="891" spans="1:28" s="6" customFormat="1" x14ac:dyDescent="0.25">
      <c r="A891" s="5" t="s">
        <v>19</v>
      </c>
      <c r="B891" s="18" t="s">
        <v>576</v>
      </c>
      <c r="C891" s="19">
        <v>286001000048</v>
      </c>
      <c r="D891" s="18" t="s">
        <v>970</v>
      </c>
      <c r="E891" s="19">
        <v>286001002652</v>
      </c>
      <c r="F891" s="18" t="s">
        <v>972</v>
      </c>
      <c r="G891" s="35" t="s">
        <v>23</v>
      </c>
      <c r="H891" s="35">
        <f>VLOOKUP(E891,[1]Hoja1!$D:$F,3,FALSE)</f>
        <v>9</v>
      </c>
      <c r="I891" s="35">
        <f>VLOOKUP(E891,[1]Hoja2!$D:$F,3,FALSE)</f>
        <v>9</v>
      </c>
      <c r="J891" s="35">
        <v>9</v>
      </c>
      <c r="K891" s="21">
        <f>VLOOKUP(E891,[2]VICTIMAS!E:F,2,FALSE)</f>
        <v>2</v>
      </c>
      <c r="L891" s="35">
        <f>VLOOKUP(E891,[2]INDIGENAS!E:F,2,FALSE)</f>
        <v>3</v>
      </c>
      <c r="M891" s="35">
        <v>0</v>
      </c>
      <c r="N891" s="21">
        <v>0</v>
      </c>
      <c r="O891" s="21">
        <f t="shared" si="44"/>
        <v>4</v>
      </c>
      <c r="P891" s="21">
        <f>VLOOKUP(E891,'[2]xxxx edad'!C:D,2,FALSE)</f>
        <v>3</v>
      </c>
      <c r="Q891" s="21">
        <v>6</v>
      </c>
      <c r="R891" s="21">
        <v>0</v>
      </c>
      <c r="S891" s="35">
        <v>9</v>
      </c>
      <c r="T891" s="35">
        <v>0</v>
      </c>
      <c r="U891" s="35">
        <v>0</v>
      </c>
      <c r="V891" s="36">
        <v>0</v>
      </c>
      <c r="W891" s="37">
        <v>1</v>
      </c>
      <c r="X891" s="43" t="s">
        <v>1009</v>
      </c>
      <c r="Y891" s="43"/>
      <c r="Z891" s="43"/>
      <c r="AA891" s="43"/>
      <c r="AB891" s="43"/>
    </row>
    <row r="892" spans="1:28" s="6" customFormat="1" x14ac:dyDescent="0.25">
      <c r="A892" s="5" t="s">
        <v>19</v>
      </c>
      <c r="B892" s="18" t="s">
        <v>576</v>
      </c>
      <c r="C892" s="19">
        <v>286001000048</v>
      </c>
      <c r="D892" s="18" t="s">
        <v>970</v>
      </c>
      <c r="E892" s="19">
        <v>286001003195</v>
      </c>
      <c r="F892" s="18" t="s">
        <v>973</v>
      </c>
      <c r="G892" s="35" t="s">
        <v>23</v>
      </c>
      <c r="H892" s="35">
        <f>VLOOKUP(E892,[1]Hoja1!$D:$F,3,FALSE)</f>
        <v>6</v>
      </c>
      <c r="I892" s="35">
        <f>VLOOKUP(E892,[1]Hoja2!$D:$F,3,FALSE)</f>
        <v>6</v>
      </c>
      <c r="J892" s="35">
        <v>6</v>
      </c>
      <c r="K892" s="21">
        <v>0</v>
      </c>
      <c r="L892" s="35">
        <f>VLOOKUP(E892,[2]INDIGENAS!E:F,2,FALSE)</f>
        <v>6</v>
      </c>
      <c r="M892" s="35">
        <v>0</v>
      </c>
      <c r="N892" s="21">
        <v>0</v>
      </c>
      <c r="O892" s="21">
        <f t="shared" si="44"/>
        <v>0</v>
      </c>
      <c r="P892" s="21">
        <f>VLOOKUP(E892,'[2]xxxx edad'!C:D,2,FALSE)</f>
        <v>4</v>
      </c>
      <c r="Q892" s="21">
        <f>VLOOKUP(E892,'[2]xxxx edad'!C:E,3,FALSE)</f>
        <v>2</v>
      </c>
      <c r="R892" s="21">
        <f>VLOOKUP(E892,'[2]xxxx edad'!C:F,4,FALSE)</f>
        <v>0</v>
      </c>
      <c r="S892" s="35">
        <v>6</v>
      </c>
      <c r="T892" s="35">
        <v>0</v>
      </c>
      <c r="U892" s="35">
        <v>0</v>
      </c>
      <c r="V892" s="36">
        <v>0</v>
      </c>
      <c r="W892" s="37">
        <v>1</v>
      </c>
      <c r="X892" s="43" t="s">
        <v>1009</v>
      </c>
      <c r="Y892" s="43"/>
      <c r="Z892" s="43"/>
      <c r="AA892" s="43"/>
      <c r="AB892" s="43"/>
    </row>
    <row r="893" spans="1:28" s="6" customFormat="1" x14ac:dyDescent="0.25">
      <c r="A893" s="5" t="s">
        <v>19</v>
      </c>
      <c r="B893" s="18" t="s">
        <v>576</v>
      </c>
      <c r="C893" s="19">
        <v>286001000048</v>
      </c>
      <c r="D893" s="18" t="s">
        <v>970</v>
      </c>
      <c r="E893" s="19">
        <v>286001003535</v>
      </c>
      <c r="F893" s="18" t="s">
        <v>524</v>
      </c>
      <c r="G893" s="35" t="s">
        <v>23</v>
      </c>
      <c r="H893" s="35">
        <f>VLOOKUP(E893,[1]Hoja1!$D:$F,3,FALSE)</f>
        <v>5</v>
      </c>
      <c r="I893" s="35">
        <f>VLOOKUP(E893,[1]Hoja2!$D:$F,3,FALSE)</f>
        <v>5</v>
      </c>
      <c r="J893" s="35">
        <v>5</v>
      </c>
      <c r="K893" s="21">
        <f>VLOOKUP(E893,[2]VICTIMAS!E:F,2,FALSE)</f>
        <v>1</v>
      </c>
      <c r="L893" s="35">
        <f>VLOOKUP(E893,[2]INDIGENAS!E:F,2,FALSE)</f>
        <v>4</v>
      </c>
      <c r="M893" s="35">
        <v>0</v>
      </c>
      <c r="N893" s="21">
        <v>0</v>
      </c>
      <c r="O893" s="21">
        <f t="shared" si="44"/>
        <v>0</v>
      </c>
      <c r="P893" s="21">
        <f>VLOOKUP(E893,'[2]xxxx edad'!C:D,2,FALSE)</f>
        <v>2</v>
      </c>
      <c r="Q893" s="21">
        <f>VLOOKUP(E893,'[2]xxxx edad'!C:E,3,FALSE)</f>
        <v>3</v>
      </c>
      <c r="R893" s="21">
        <f>VLOOKUP(E893,'[2]xxxx edad'!C:F,4,FALSE)</f>
        <v>0</v>
      </c>
      <c r="S893" s="35">
        <v>5</v>
      </c>
      <c r="T893" s="35">
        <v>0</v>
      </c>
      <c r="U893" s="35">
        <v>0</v>
      </c>
      <c r="V893" s="36">
        <v>0</v>
      </c>
      <c r="W893" s="37">
        <v>1</v>
      </c>
      <c r="X893" s="43" t="s">
        <v>1009</v>
      </c>
      <c r="Y893" s="43"/>
      <c r="Z893" s="43"/>
      <c r="AA893" s="43"/>
      <c r="AB893" s="43"/>
    </row>
    <row r="894" spans="1:28" s="6" customFormat="1" x14ac:dyDescent="0.25">
      <c r="A894" s="5" t="s">
        <v>19</v>
      </c>
      <c r="B894" s="18" t="s">
        <v>576</v>
      </c>
      <c r="C894" s="19">
        <v>286001000048</v>
      </c>
      <c r="D894" s="18" t="s">
        <v>970</v>
      </c>
      <c r="E894" s="19">
        <v>286571004926</v>
      </c>
      <c r="F894" s="18" t="s">
        <v>974</v>
      </c>
      <c r="G894" s="35" t="s">
        <v>23</v>
      </c>
      <c r="H894" s="35">
        <f>VLOOKUP(E894,[1]Hoja1!$D:$F,3,FALSE)</f>
        <v>20</v>
      </c>
      <c r="I894" s="35">
        <f>VLOOKUP(E894,[1]Hoja2!$D:$F,3,FALSE)</f>
        <v>20</v>
      </c>
      <c r="J894" s="35">
        <v>19</v>
      </c>
      <c r="K894" s="21">
        <f>VLOOKUP(E894,[2]VICTIMAS!E:F,2,FALSE)</f>
        <v>2</v>
      </c>
      <c r="L894" s="35">
        <f>VLOOKUP(E894,[2]INDIGENAS!E:F,2,FALSE)</f>
        <v>9</v>
      </c>
      <c r="M894" s="35">
        <v>0</v>
      </c>
      <c r="N894" s="21">
        <v>0</v>
      </c>
      <c r="O894" s="21">
        <f t="shared" si="44"/>
        <v>8</v>
      </c>
      <c r="P894" s="21">
        <v>7</v>
      </c>
      <c r="Q894" s="21">
        <f>VLOOKUP(E894,'[2]xxxx edad'!C:E,3,FALSE)</f>
        <v>12</v>
      </c>
      <c r="R894" s="21">
        <f>VLOOKUP(E894,'[2]xxxx edad'!C:F,4,FALSE)</f>
        <v>0</v>
      </c>
      <c r="S894" s="35">
        <v>19</v>
      </c>
      <c r="T894" s="35">
        <v>0</v>
      </c>
      <c r="U894" s="35">
        <v>0</v>
      </c>
      <c r="V894" s="36">
        <v>0</v>
      </c>
      <c r="W894" s="37">
        <v>1</v>
      </c>
      <c r="X894" s="43"/>
      <c r="Y894" s="43" t="s">
        <v>1009</v>
      </c>
      <c r="Z894" s="43"/>
      <c r="AA894" s="43"/>
      <c r="AB894" s="43"/>
    </row>
    <row r="895" spans="1:28" s="6" customFormat="1" x14ac:dyDescent="0.25">
      <c r="A895" s="5" t="s">
        <v>19</v>
      </c>
      <c r="B895" s="18" t="s">
        <v>576</v>
      </c>
      <c r="C895" s="19">
        <v>286001000048</v>
      </c>
      <c r="D895" s="18" t="s">
        <v>970</v>
      </c>
      <c r="E895" s="19">
        <v>286571004934</v>
      </c>
      <c r="F895" s="18" t="s">
        <v>975</v>
      </c>
      <c r="G895" s="35" t="s">
        <v>23</v>
      </c>
      <c r="H895" s="35">
        <f>VLOOKUP(E895,[1]Hoja1!$D:$F,3,FALSE)</f>
        <v>20</v>
      </c>
      <c r="I895" s="35">
        <f>VLOOKUP(E895,[1]Hoja2!$D:$F,3,FALSE)</f>
        <v>20</v>
      </c>
      <c r="J895" s="35">
        <v>20</v>
      </c>
      <c r="K895" s="21">
        <f>VLOOKUP(E895,[2]VICTIMAS!E:F,2,FALSE)</f>
        <v>3</v>
      </c>
      <c r="L895" s="35">
        <f>VLOOKUP(E895,[2]INDIGENAS!E:F,2,FALSE)</f>
        <v>6</v>
      </c>
      <c r="M895" s="35">
        <v>0</v>
      </c>
      <c r="N895" s="21">
        <v>0</v>
      </c>
      <c r="O895" s="21">
        <f t="shared" si="44"/>
        <v>11</v>
      </c>
      <c r="P895" s="21">
        <f>VLOOKUP(E895,'[2]xxxx edad'!C:D,2,FALSE)</f>
        <v>14</v>
      </c>
      <c r="Q895" s="21">
        <f>VLOOKUP(E895,'[2]xxxx edad'!C:E,3,FALSE)</f>
        <v>5</v>
      </c>
      <c r="R895" s="21">
        <f>VLOOKUP(E895,'[2]xxxx edad'!C:F,4,FALSE)</f>
        <v>1</v>
      </c>
      <c r="S895" s="35">
        <v>20</v>
      </c>
      <c r="T895" s="35">
        <v>0</v>
      </c>
      <c r="U895" s="35">
        <v>0</v>
      </c>
      <c r="V895" s="36">
        <v>0</v>
      </c>
      <c r="W895" s="37">
        <v>1</v>
      </c>
      <c r="X895" s="43"/>
      <c r="Y895" s="43" t="s">
        <v>1009</v>
      </c>
      <c r="Z895" s="43"/>
      <c r="AA895" s="43"/>
      <c r="AB895" s="43"/>
    </row>
    <row r="896" spans="1:28" s="6" customFormat="1" x14ac:dyDescent="0.25">
      <c r="A896" s="5" t="s">
        <v>19</v>
      </c>
      <c r="B896" s="18" t="s">
        <v>908</v>
      </c>
      <c r="C896" s="19">
        <v>286885000437</v>
      </c>
      <c r="D896" s="18" t="s">
        <v>976</v>
      </c>
      <c r="E896" s="19">
        <v>286885000437</v>
      </c>
      <c r="F896" s="18" t="s">
        <v>977</v>
      </c>
      <c r="G896" s="35" t="s">
        <v>23</v>
      </c>
      <c r="H896" s="35">
        <f>VLOOKUP(E896,[1]Hoja1!$D:$F,3,FALSE)</f>
        <v>144</v>
      </c>
      <c r="I896" s="35">
        <f>VLOOKUP(E896,[1]Hoja2!$D:$F,3,FALSE)</f>
        <v>144</v>
      </c>
      <c r="J896" s="35">
        <v>144</v>
      </c>
      <c r="K896" s="21">
        <f>VLOOKUP(E896,[2]VICTIMAS!E:F,2,FALSE)</f>
        <v>18</v>
      </c>
      <c r="L896" s="35">
        <f>VLOOKUP(E896,[2]INDIGENAS!E:F,2,FALSE)</f>
        <v>72</v>
      </c>
      <c r="M896" s="35">
        <f>VLOOKUP(E896,[2]DISCAPACIDAD!E:F,2,FALSE)</f>
        <v>1</v>
      </c>
      <c r="N896" s="21">
        <v>0</v>
      </c>
      <c r="O896" s="21">
        <f t="shared" si="44"/>
        <v>53</v>
      </c>
      <c r="P896" s="21">
        <f>VLOOKUP(E896,'[2]xxxx edad'!C:D,2,FALSE)</f>
        <v>22</v>
      </c>
      <c r="Q896" s="21">
        <v>122</v>
      </c>
      <c r="R896" s="21">
        <v>0</v>
      </c>
      <c r="S896" s="35">
        <v>144</v>
      </c>
      <c r="T896" s="35">
        <v>0</v>
      </c>
      <c r="U896" s="35">
        <v>0</v>
      </c>
      <c r="V896" s="36">
        <v>0</v>
      </c>
      <c r="W896" s="37">
        <v>2</v>
      </c>
      <c r="X896" s="43"/>
      <c r="Y896" s="43"/>
      <c r="Z896" s="43"/>
      <c r="AA896" s="43" t="s">
        <v>1009</v>
      </c>
      <c r="AB896" s="43"/>
    </row>
    <row r="897" spans="1:28" s="6" customFormat="1" x14ac:dyDescent="0.25">
      <c r="A897" s="5" t="s">
        <v>19</v>
      </c>
      <c r="B897" s="18" t="s">
        <v>908</v>
      </c>
      <c r="C897" s="19">
        <v>286885000437</v>
      </c>
      <c r="D897" s="18" t="s">
        <v>976</v>
      </c>
      <c r="E897" s="19">
        <v>286885001026</v>
      </c>
      <c r="F897" s="18" t="s">
        <v>978</v>
      </c>
      <c r="G897" s="35" t="s">
        <v>23</v>
      </c>
      <c r="H897" s="35">
        <f>VLOOKUP(E897,[1]Hoja1!$D:$F,3,FALSE)</f>
        <v>6</v>
      </c>
      <c r="I897" s="35">
        <v>0</v>
      </c>
      <c r="J897" s="35">
        <v>6</v>
      </c>
      <c r="K897" s="21">
        <v>0</v>
      </c>
      <c r="L897" s="35">
        <f>VLOOKUP(E897,[2]INDIGENAS!E:F,2,FALSE)</f>
        <v>2</v>
      </c>
      <c r="M897" s="35">
        <v>0</v>
      </c>
      <c r="N897" s="21">
        <v>0</v>
      </c>
      <c r="O897" s="21">
        <f t="shared" si="44"/>
        <v>4</v>
      </c>
      <c r="P897" s="21">
        <f>VLOOKUP(E897,'[2]xxxx edad'!C:D,2,FALSE)</f>
        <v>2</v>
      </c>
      <c r="Q897" s="21">
        <v>4</v>
      </c>
      <c r="R897" s="21">
        <v>0</v>
      </c>
      <c r="S897" s="35">
        <v>0</v>
      </c>
      <c r="T897" s="35">
        <v>6</v>
      </c>
      <c r="U897" s="35">
        <v>0</v>
      </c>
      <c r="V897" s="36">
        <v>0</v>
      </c>
      <c r="W897" s="37">
        <v>1</v>
      </c>
      <c r="X897" s="43" t="s">
        <v>1009</v>
      </c>
      <c r="Y897" s="43"/>
      <c r="Z897" s="43"/>
      <c r="AA897" s="43"/>
      <c r="AB897" s="43"/>
    </row>
    <row r="898" spans="1:28" s="6" customFormat="1" x14ac:dyDescent="0.25">
      <c r="A898" s="5" t="s">
        <v>19</v>
      </c>
      <c r="B898" s="18" t="s">
        <v>908</v>
      </c>
      <c r="C898" s="19">
        <v>286885000437</v>
      </c>
      <c r="D898" s="18" t="s">
        <v>976</v>
      </c>
      <c r="E898" s="19">
        <v>286885001751</v>
      </c>
      <c r="F898" s="18" t="s">
        <v>82</v>
      </c>
      <c r="G898" s="35" t="s">
        <v>23</v>
      </c>
      <c r="H898" s="35">
        <f>VLOOKUP(E898,[1]Hoja1!$D:$F,3,FALSE)</f>
        <v>9</v>
      </c>
      <c r="I898" s="35">
        <v>0</v>
      </c>
      <c r="J898" s="35">
        <v>9</v>
      </c>
      <c r="K898" s="21">
        <v>0</v>
      </c>
      <c r="L898" s="35">
        <f>VLOOKUP(E898,[2]INDIGENAS!E:F,2,FALSE)</f>
        <v>1</v>
      </c>
      <c r="M898" s="35">
        <v>0</v>
      </c>
      <c r="N898" s="21">
        <v>0</v>
      </c>
      <c r="O898" s="21">
        <f t="shared" si="44"/>
        <v>8</v>
      </c>
      <c r="P898" s="21">
        <f>VLOOKUP(E898,'[2]xxxx edad'!C:D,2,FALSE)</f>
        <v>3</v>
      </c>
      <c r="Q898" s="21">
        <v>6</v>
      </c>
      <c r="R898" s="21">
        <v>0</v>
      </c>
      <c r="S898" s="35">
        <v>0</v>
      </c>
      <c r="T898" s="35">
        <v>9</v>
      </c>
      <c r="U898" s="35">
        <v>0</v>
      </c>
      <c r="V898" s="36">
        <v>0</v>
      </c>
      <c r="W898" s="37">
        <v>1</v>
      </c>
      <c r="X898" s="43" t="s">
        <v>1009</v>
      </c>
      <c r="Y898" s="43"/>
      <c r="Z898" s="43"/>
      <c r="AA898" s="43"/>
      <c r="AB898" s="43"/>
    </row>
    <row r="899" spans="1:28" s="6" customFormat="1" x14ac:dyDescent="0.25">
      <c r="A899" s="5" t="s">
        <v>19</v>
      </c>
      <c r="B899" s="18" t="s">
        <v>908</v>
      </c>
      <c r="C899" s="19">
        <v>286885000437</v>
      </c>
      <c r="D899" s="18" t="s">
        <v>976</v>
      </c>
      <c r="E899" s="19">
        <v>286885002049</v>
      </c>
      <c r="F899" s="18" t="s">
        <v>979</v>
      </c>
      <c r="G899" s="35" t="s">
        <v>23</v>
      </c>
      <c r="H899" s="35">
        <f>VLOOKUP(E899,[1]Hoja1!$D:$F,3,FALSE)</f>
        <v>9</v>
      </c>
      <c r="I899" s="35">
        <v>0</v>
      </c>
      <c r="J899" s="35">
        <v>9</v>
      </c>
      <c r="K899" s="21">
        <v>0</v>
      </c>
      <c r="L899" s="35">
        <f>VLOOKUP(E899,[2]INDIGENAS!E:F,2,FALSE)</f>
        <v>6</v>
      </c>
      <c r="M899" s="35">
        <v>0</v>
      </c>
      <c r="N899" s="21">
        <v>0</v>
      </c>
      <c r="O899" s="21">
        <f t="shared" ref="O899:O909" si="46">J899-(K899+L899+M899+N899)</f>
        <v>3</v>
      </c>
      <c r="P899" s="21">
        <f>VLOOKUP(E899,'[2]xxxx edad'!C:D,2,FALSE)</f>
        <v>5</v>
      </c>
      <c r="Q899" s="21">
        <v>4</v>
      </c>
      <c r="R899" s="21">
        <v>0</v>
      </c>
      <c r="S899" s="35">
        <v>0</v>
      </c>
      <c r="T899" s="35">
        <v>9</v>
      </c>
      <c r="U899" s="35">
        <v>0</v>
      </c>
      <c r="V899" s="36">
        <v>0</v>
      </c>
      <c r="W899" s="37">
        <v>1</v>
      </c>
      <c r="X899" s="43" t="s">
        <v>1009</v>
      </c>
      <c r="Y899" s="43"/>
      <c r="Z899" s="43"/>
      <c r="AA899" s="43"/>
      <c r="AB899" s="43"/>
    </row>
    <row r="900" spans="1:28" s="6" customFormat="1" x14ac:dyDescent="0.25">
      <c r="A900" s="5" t="s">
        <v>19</v>
      </c>
      <c r="B900" s="18" t="s">
        <v>908</v>
      </c>
      <c r="C900" s="19">
        <v>286885000437</v>
      </c>
      <c r="D900" s="18" t="s">
        <v>976</v>
      </c>
      <c r="E900" s="19">
        <v>286885050558</v>
      </c>
      <c r="F900" s="18" t="s">
        <v>980</v>
      </c>
      <c r="G900" s="35" t="s">
        <v>23</v>
      </c>
      <c r="H900" s="35">
        <f>VLOOKUP(E900,[1]Hoja1!$D:$F,3,FALSE)</f>
        <v>7</v>
      </c>
      <c r="I900" s="35">
        <v>0</v>
      </c>
      <c r="J900" s="35">
        <v>6</v>
      </c>
      <c r="K900" s="21">
        <v>0</v>
      </c>
      <c r="L900" s="35">
        <f>VLOOKUP(E900,[2]INDIGENAS!E:F,2,FALSE)</f>
        <v>4</v>
      </c>
      <c r="M900" s="35">
        <v>0</v>
      </c>
      <c r="N900" s="21">
        <v>0</v>
      </c>
      <c r="O900" s="21">
        <f t="shared" si="46"/>
        <v>2</v>
      </c>
      <c r="P900" s="21">
        <f>VLOOKUP(E900,'[2]xxxx edad'!C:D,2,FALSE)</f>
        <v>4</v>
      </c>
      <c r="Q900" s="21">
        <f>VLOOKUP(E900,'[2]xxxx edad'!C:E,3,FALSE)</f>
        <v>2</v>
      </c>
      <c r="R900" s="21">
        <f>VLOOKUP(E900,'[2]xxxx edad'!C:F,4,FALSE)</f>
        <v>0</v>
      </c>
      <c r="S900" s="35">
        <v>0</v>
      </c>
      <c r="T900" s="35">
        <v>6</v>
      </c>
      <c r="U900" s="35">
        <v>0</v>
      </c>
      <c r="V900" s="36">
        <v>0</v>
      </c>
      <c r="W900" s="37">
        <v>1</v>
      </c>
      <c r="X900" s="43" t="s">
        <v>1009</v>
      </c>
      <c r="Y900" s="43"/>
      <c r="Z900" s="43"/>
      <c r="AA900" s="43"/>
      <c r="AB900" s="43"/>
    </row>
    <row r="901" spans="1:28" s="6" customFormat="1" x14ac:dyDescent="0.25">
      <c r="A901" s="5" t="s">
        <v>19</v>
      </c>
      <c r="B901" s="18" t="s">
        <v>908</v>
      </c>
      <c r="C901" s="19">
        <v>286885000437</v>
      </c>
      <c r="D901" s="18" t="s">
        <v>976</v>
      </c>
      <c r="E901" s="19">
        <v>286885050761</v>
      </c>
      <c r="F901" s="18" t="s">
        <v>981</v>
      </c>
      <c r="G901" s="35" t="s">
        <v>23</v>
      </c>
      <c r="H901" s="35">
        <f>VLOOKUP(E901,[1]Hoja1!$D:$F,3,FALSE)</f>
        <v>5</v>
      </c>
      <c r="I901" s="35">
        <v>0</v>
      </c>
      <c r="J901" s="35">
        <v>5</v>
      </c>
      <c r="K901" s="21">
        <v>0</v>
      </c>
      <c r="L901" s="35">
        <f>VLOOKUP(E901,[2]INDIGENAS!E:F,2,FALSE)</f>
        <v>1</v>
      </c>
      <c r="M901" s="35">
        <v>0</v>
      </c>
      <c r="N901" s="21">
        <v>0</v>
      </c>
      <c r="O901" s="21">
        <f t="shared" si="46"/>
        <v>4</v>
      </c>
      <c r="P901" s="21">
        <f>VLOOKUP(E901,'[2]xxxx edad'!C:D,2,FALSE)</f>
        <v>2</v>
      </c>
      <c r="Q901" s="21">
        <v>3</v>
      </c>
      <c r="R901" s="21">
        <v>0</v>
      </c>
      <c r="S901" s="35">
        <v>0</v>
      </c>
      <c r="T901" s="35">
        <v>5</v>
      </c>
      <c r="U901" s="35">
        <v>0</v>
      </c>
      <c r="V901" s="36">
        <v>0</v>
      </c>
      <c r="W901" s="37">
        <v>1</v>
      </c>
      <c r="X901" s="43" t="s">
        <v>1009</v>
      </c>
      <c r="Y901" s="43"/>
      <c r="Z901" s="43"/>
      <c r="AA901" s="43"/>
      <c r="AB901" s="43"/>
    </row>
    <row r="902" spans="1:28" s="6" customFormat="1" x14ac:dyDescent="0.25">
      <c r="A902" s="5" t="s">
        <v>19</v>
      </c>
      <c r="B902" s="18" t="s">
        <v>908</v>
      </c>
      <c r="C902" s="19">
        <v>286885000437</v>
      </c>
      <c r="D902" s="18" t="s">
        <v>976</v>
      </c>
      <c r="E902" s="19">
        <v>286885050779</v>
      </c>
      <c r="F902" s="18" t="s">
        <v>982</v>
      </c>
      <c r="G902" s="35" t="s">
        <v>23</v>
      </c>
      <c r="H902" s="35">
        <f>VLOOKUP(E902,[1]Hoja1!$D:$F,3,FALSE)</f>
        <v>11</v>
      </c>
      <c r="I902" s="35">
        <v>0</v>
      </c>
      <c r="J902" s="35">
        <v>11</v>
      </c>
      <c r="K902" s="21">
        <f>VLOOKUP(E902,[2]VICTIMAS!E:F,2,FALSE)</f>
        <v>1</v>
      </c>
      <c r="L902" s="35">
        <f>VLOOKUP(E902,[2]INDIGENAS!E:F,2,FALSE)</f>
        <v>6</v>
      </c>
      <c r="M902" s="35">
        <v>0</v>
      </c>
      <c r="N902" s="21">
        <v>0</v>
      </c>
      <c r="O902" s="21">
        <f t="shared" si="46"/>
        <v>4</v>
      </c>
      <c r="P902" s="21">
        <f>VLOOKUP(E902,'[2]xxxx edad'!C:D,2,FALSE)</f>
        <v>5</v>
      </c>
      <c r="Q902" s="21">
        <f>VLOOKUP(E902,'[2]xxxx edad'!C:E,3,FALSE)</f>
        <v>6</v>
      </c>
      <c r="R902" s="21">
        <f>VLOOKUP(E902,'[2]xxxx edad'!C:F,4,FALSE)</f>
        <v>0</v>
      </c>
      <c r="S902" s="35">
        <v>0</v>
      </c>
      <c r="T902" s="35">
        <v>11</v>
      </c>
      <c r="U902" s="35">
        <v>0</v>
      </c>
      <c r="V902" s="36">
        <v>0</v>
      </c>
      <c r="W902" s="37">
        <v>1</v>
      </c>
      <c r="X902" s="43"/>
      <c r="Y902" s="43" t="s">
        <v>1009</v>
      </c>
      <c r="Z902" s="43"/>
      <c r="AA902" s="43"/>
      <c r="AB902" s="43"/>
    </row>
    <row r="903" spans="1:28" s="6" customFormat="1" x14ac:dyDescent="0.25">
      <c r="A903" s="5" t="s">
        <v>19</v>
      </c>
      <c r="B903" s="18" t="s">
        <v>908</v>
      </c>
      <c r="C903" s="19">
        <v>286885000437</v>
      </c>
      <c r="D903" s="18" t="s">
        <v>976</v>
      </c>
      <c r="E903" s="19">
        <v>286885800018</v>
      </c>
      <c r="F903" s="18" t="s">
        <v>983</v>
      </c>
      <c r="G903" s="35" t="s">
        <v>23</v>
      </c>
      <c r="H903" s="35">
        <f>VLOOKUP(E903,[1]Hoja1!$D:$F,3,FALSE)</f>
        <v>12</v>
      </c>
      <c r="I903" s="35">
        <v>0</v>
      </c>
      <c r="J903" s="35">
        <v>12</v>
      </c>
      <c r="K903" s="21">
        <f>VLOOKUP(E903,[2]VICTIMAS!E:F,2,FALSE)</f>
        <v>6</v>
      </c>
      <c r="L903" s="35">
        <f>VLOOKUP(E903,[2]INDIGENAS!E:F,2,FALSE)</f>
        <v>1</v>
      </c>
      <c r="M903" s="35">
        <f>VLOOKUP(E903,[2]DISCAPACIDAD!E:F,2,FALSE)</f>
        <v>1</v>
      </c>
      <c r="N903" s="21">
        <v>0</v>
      </c>
      <c r="O903" s="21">
        <f t="shared" si="46"/>
        <v>4</v>
      </c>
      <c r="P903" s="21">
        <f>VLOOKUP(E903,'[2]xxxx edad'!C:D,2,FALSE)</f>
        <v>6</v>
      </c>
      <c r="Q903" s="21">
        <v>6</v>
      </c>
      <c r="R903" s="21">
        <v>0</v>
      </c>
      <c r="S903" s="35">
        <v>0</v>
      </c>
      <c r="T903" s="35">
        <v>12</v>
      </c>
      <c r="U903" s="35">
        <v>0</v>
      </c>
      <c r="V903" s="36">
        <v>0</v>
      </c>
      <c r="W903" s="37">
        <v>1</v>
      </c>
      <c r="X903" s="43"/>
      <c r="Y903" s="43" t="s">
        <v>1009</v>
      </c>
      <c r="Z903" s="43"/>
      <c r="AA903" s="43"/>
      <c r="AB903" s="43"/>
    </row>
    <row r="904" spans="1:28" s="6" customFormat="1" x14ac:dyDescent="0.25">
      <c r="A904" s="5" t="s">
        <v>19</v>
      </c>
      <c r="B904" s="18" t="s">
        <v>146</v>
      </c>
      <c r="C904" s="19">
        <v>186001002798</v>
      </c>
      <c r="D904" s="18" t="s">
        <v>984</v>
      </c>
      <c r="E904" s="19">
        <v>186001002798</v>
      </c>
      <c r="F904" s="18" t="s">
        <v>985</v>
      </c>
      <c r="G904" s="35" t="s">
        <v>27</v>
      </c>
      <c r="H904" s="35">
        <f>VLOOKUP(E904,[1]Hoja1!$D:$F,3,FALSE)</f>
        <v>85</v>
      </c>
      <c r="I904" s="35">
        <f>VLOOKUP(E904,[1]Hoja2!$D:$F,3,FALSE)</f>
        <v>85</v>
      </c>
      <c r="J904" s="35">
        <v>85</v>
      </c>
      <c r="K904" s="21">
        <f>VLOOKUP(E904,[2]VICTIMAS!E:F,2,FALSE)</f>
        <v>17</v>
      </c>
      <c r="L904" s="35">
        <f>VLOOKUP(E904,[2]INDIGENAS!E:F,2,FALSE)</f>
        <v>6</v>
      </c>
      <c r="M904" s="35">
        <f>VLOOKUP(E904,[2]DISCAPACIDAD!E:F,2,FALSE)</f>
        <v>1</v>
      </c>
      <c r="N904" s="21">
        <v>0</v>
      </c>
      <c r="O904" s="21">
        <f t="shared" si="46"/>
        <v>61</v>
      </c>
      <c r="P904" s="21">
        <f>VLOOKUP(E904,'[2]xxxx edad'!C:D,2,FALSE)</f>
        <v>40</v>
      </c>
      <c r="Q904" s="21">
        <f>VLOOKUP(E904,'[2]xxxx edad'!C:E,3,FALSE)</f>
        <v>17</v>
      </c>
      <c r="R904" s="21">
        <v>28</v>
      </c>
      <c r="S904" s="35">
        <v>85</v>
      </c>
      <c r="T904" s="35">
        <v>0</v>
      </c>
      <c r="U904" s="35">
        <v>0</v>
      </c>
      <c r="V904" s="36">
        <v>0</v>
      </c>
      <c r="W904" s="37">
        <v>2</v>
      </c>
      <c r="X904" s="43"/>
      <c r="Y904" s="43"/>
      <c r="Z904" s="43" t="s">
        <v>1009</v>
      </c>
      <c r="AA904" s="43"/>
      <c r="AB904" s="43"/>
    </row>
    <row r="905" spans="1:28" s="6" customFormat="1" x14ac:dyDescent="0.25">
      <c r="A905" s="5" t="s">
        <v>19</v>
      </c>
      <c r="B905" s="18" t="s">
        <v>146</v>
      </c>
      <c r="C905" s="19">
        <v>186001002798</v>
      </c>
      <c r="D905" s="18" t="s">
        <v>984</v>
      </c>
      <c r="E905" s="19">
        <v>286001003951</v>
      </c>
      <c r="F905" s="18" t="s">
        <v>986</v>
      </c>
      <c r="G905" s="35" t="s">
        <v>23</v>
      </c>
      <c r="H905" s="35">
        <f>VLOOKUP(E905,[1]Hoja1!$D:$F,3,FALSE)</f>
        <v>190</v>
      </c>
      <c r="I905" s="35">
        <v>0</v>
      </c>
      <c r="J905" s="35">
        <v>187</v>
      </c>
      <c r="K905" s="21">
        <f>VLOOKUP(E905,[2]VICTIMAS!E:F,2,FALSE)</f>
        <v>74</v>
      </c>
      <c r="L905" s="35">
        <f>VLOOKUP(E905,[2]INDIGENAS!E:F,2,FALSE)</f>
        <v>26</v>
      </c>
      <c r="M905" s="35">
        <f>VLOOKUP(E905,[2]DISCAPACIDAD!E:F,2,FALSE)</f>
        <v>3</v>
      </c>
      <c r="N905" s="21">
        <v>0</v>
      </c>
      <c r="O905" s="21">
        <f t="shared" si="46"/>
        <v>84</v>
      </c>
      <c r="P905" s="21">
        <f>VLOOKUP(E905,'[2]xxxx edad'!C:D,2,FALSE)</f>
        <v>0</v>
      </c>
      <c r="Q905" s="21">
        <f>VLOOKUP(E905,'[2]xxxx edad'!C:E,3,FALSE)</f>
        <v>43</v>
      </c>
      <c r="R905" s="21">
        <v>144</v>
      </c>
      <c r="S905" s="35">
        <v>0</v>
      </c>
      <c r="T905" s="35">
        <v>187</v>
      </c>
      <c r="U905" s="35">
        <v>0</v>
      </c>
      <c r="V905" s="36">
        <v>0</v>
      </c>
      <c r="W905" s="37">
        <v>3</v>
      </c>
      <c r="X905" s="43"/>
      <c r="Y905" s="43"/>
      <c r="Z905" s="43"/>
      <c r="AA905" s="43" t="s">
        <v>1009</v>
      </c>
      <c r="AB905" s="43"/>
    </row>
    <row r="906" spans="1:28" s="6" customFormat="1" x14ac:dyDescent="0.25">
      <c r="A906" s="5" t="s">
        <v>19</v>
      </c>
      <c r="B906" s="18" t="s">
        <v>146</v>
      </c>
      <c r="C906" s="19">
        <v>286001003543</v>
      </c>
      <c r="D906" s="18" t="s">
        <v>987</v>
      </c>
      <c r="E906" s="19">
        <v>286001003543</v>
      </c>
      <c r="F906" s="18" t="s">
        <v>988</v>
      </c>
      <c r="G906" s="35" t="s">
        <v>23</v>
      </c>
      <c r="H906" s="35">
        <f>VLOOKUP(E906,[1]Hoja1!$D:$F,3,FALSE)</f>
        <v>110</v>
      </c>
      <c r="I906" s="35">
        <f>VLOOKUP(E906,[1]Hoja2!$D:$F,3,FALSE)</f>
        <v>110</v>
      </c>
      <c r="J906" s="35">
        <v>110</v>
      </c>
      <c r="K906" s="21">
        <f>VLOOKUP(E906,[2]VICTIMAS!E:F,2,FALSE)</f>
        <v>7</v>
      </c>
      <c r="L906" s="35">
        <f>VLOOKUP(E906,[2]INDIGENAS!E:F,2,FALSE)</f>
        <v>95</v>
      </c>
      <c r="M906" s="35">
        <f>VLOOKUP(E906,[2]DISCAPACIDAD!E:F,2,FALSE)</f>
        <v>3</v>
      </c>
      <c r="N906" s="21">
        <v>0</v>
      </c>
      <c r="O906" s="21">
        <f t="shared" si="46"/>
        <v>5</v>
      </c>
      <c r="P906" s="21">
        <f>VLOOKUP(E906,'[2]xxxx edad'!C:D,2,FALSE)</f>
        <v>0</v>
      </c>
      <c r="Q906" s="21">
        <f>VLOOKUP(E906,'[2]xxxx edad'!C:E,3,FALSE)</f>
        <v>33</v>
      </c>
      <c r="R906" s="21">
        <v>77</v>
      </c>
      <c r="S906" s="35">
        <v>110</v>
      </c>
      <c r="T906" s="35">
        <v>0</v>
      </c>
      <c r="U906" s="35">
        <v>0</v>
      </c>
      <c r="V906" s="36">
        <v>0</v>
      </c>
      <c r="W906" s="37">
        <v>2</v>
      </c>
      <c r="X906" s="43"/>
      <c r="Y906" s="43"/>
      <c r="Z906" s="43"/>
      <c r="AA906" s="43" t="s">
        <v>1009</v>
      </c>
      <c r="AB906" s="43"/>
    </row>
    <row r="907" spans="1:28" s="6" customFormat="1" x14ac:dyDescent="0.25">
      <c r="A907" s="5" t="s">
        <v>19</v>
      </c>
      <c r="B907" s="18" t="s">
        <v>146</v>
      </c>
      <c r="C907" s="19">
        <v>286001003543</v>
      </c>
      <c r="D907" s="18" t="s">
        <v>987</v>
      </c>
      <c r="E907" s="19">
        <v>286001003977</v>
      </c>
      <c r="F907" s="18" t="s">
        <v>989</v>
      </c>
      <c r="G907" s="35" t="s">
        <v>23</v>
      </c>
      <c r="H907" s="35">
        <f>VLOOKUP(E907,[1]Hoja1!$D:$F,3,FALSE)</f>
        <v>17</v>
      </c>
      <c r="I907" s="35">
        <v>0</v>
      </c>
      <c r="J907" s="35">
        <v>17</v>
      </c>
      <c r="K907" s="21">
        <v>0</v>
      </c>
      <c r="L907" s="35">
        <f>VLOOKUP(E907,[2]INDIGENAS!E:F,2,FALSE)</f>
        <v>10</v>
      </c>
      <c r="M907" s="35">
        <v>0</v>
      </c>
      <c r="N907" s="21">
        <v>0</v>
      </c>
      <c r="O907" s="21">
        <f t="shared" si="46"/>
        <v>7</v>
      </c>
      <c r="P907" s="21">
        <f>VLOOKUP(E907,'[2]xxxx edad'!C:D,2,FALSE)</f>
        <v>4</v>
      </c>
      <c r="Q907" s="21">
        <v>13</v>
      </c>
      <c r="R907" s="21">
        <v>0</v>
      </c>
      <c r="S907" s="35">
        <v>0</v>
      </c>
      <c r="T907" s="35">
        <v>17</v>
      </c>
      <c r="U907" s="35">
        <v>0</v>
      </c>
      <c r="V907" s="36">
        <v>0</v>
      </c>
      <c r="W907" s="37">
        <v>1</v>
      </c>
      <c r="X907" s="43"/>
      <c r="Y907" s="43" t="s">
        <v>1009</v>
      </c>
      <c r="Z907" s="43"/>
      <c r="AA907" s="43"/>
      <c r="AB907" s="43"/>
    </row>
    <row r="908" spans="1:28" s="6" customFormat="1" x14ac:dyDescent="0.25">
      <c r="A908" s="5" t="s">
        <v>19</v>
      </c>
      <c r="B908" s="18" t="s">
        <v>146</v>
      </c>
      <c r="C908" s="19">
        <v>286001003543</v>
      </c>
      <c r="D908" s="18" t="s">
        <v>987</v>
      </c>
      <c r="E908" s="19">
        <v>486001000349</v>
      </c>
      <c r="F908" s="18" t="s">
        <v>990</v>
      </c>
      <c r="G908" s="35" t="s">
        <v>23</v>
      </c>
      <c r="H908" s="35">
        <f>VLOOKUP(E908,[1]Hoja1!$D:$F,3,FALSE)</f>
        <v>77</v>
      </c>
      <c r="I908" s="35">
        <v>0</v>
      </c>
      <c r="J908" s="35">
        <v>77</v>
      </c>
      <c r="K908" s="21">
        <f>VLOOKUP(E908,[2]VICTIMAS!E:F,2,FALSE)</f>
        <v>2</v>
      </c>
      <c r="L908" s="35">
        <f>VLOOKUP(E908,[2]INDIGENAS!E:F,2,FALSE)</f>
        <v>61</v>
      </c>
      <c r="M908" s="35">
        <f>VLOOKUP(E908,[2]DISCAPACIDAD!E:F,2,FALSE)</f>
        <v>3</v>
      </c>
      <c r="N908" s="21">
        <v>0</v>
      </c>
      <c r="O908" s="21">
        <f t="shared" si="46"/>
        <v>11</v>
      </c>
      <c r="P908" s="21">
        <f>VLOOKUP(E908,'[2]xxxx edad'!C:D,2,FALSE)</f>
        <v>39</v>
      </c>
      <c r="Q908" s="21">
        <v>38</v>
      </c>
      <c r="R908" s="21">
        <v>0</v>
      </c>
      <c r="S908" s="35">
        <v>0</v>
      </c>
      <c r="T908" s="35">
        <v>77</v>
      </c>
      <c r="U908" s="35">
        <v>0</v>
      </c>
      <c r="V908" s="36">
        <v>0</v>
      </c>
      <c r="W908" s="37">
        <v>1</v>
      </c>
      <c r="X908" s="43"/>
      <c r="Y908" s="43"/>
      <c r="Z908" s="43" t="s">
        <v>1009</v>
      </c>
      <c r="AA908" s="43"/>
      <c r="AB908" s="43"/>
    </row>
    <row r="909" spans="1:28" s="6" customFormat="1" ht="15.75" thickBot="1" x14ac:dyDescent="0.3">
      <c r="A909" s="9" t="s">
        <v>19</v>
      </c>
      <c r="B909" s="25" t="s">
        <v>146</v>
      </c>
      <c r="C909" s="19">
        <v>286001003543</v>
      </c>
      <c r="D909" s="25" t="s">
        <v>987</v>
      </c>
      <c r="E909" s="19">
        <v>486001000721</v>
      </c>
      <c r="F909" s="25" t="s">
        <v>991</v>
      </c>
      <c r="G909" s="39" t="s">
        <v>23</v>
      </c>
      <c r="H909" s="39">
        <f>VLOOKUP(E909,[1]Hoja1!$D:$F,3,FALSE)</f>
        <v>23</v>
      </c>
      <c r="I909" s="39">
        <v>0</v>
      </c>
      <c r="J909" s="35">
        <v>23</v>
      </c>
      <c r="K909" s="21">
        <f>VLOOKUP(E909,[2]VICTIMAS!E:F,2,FALSE)</f>
        <v>1</v>
      </c>
      <c r="L909" s="35">
        <f>VLOOKUP(E909,[2]INDIGENAS!E:F,2,FALSE)</f>
        <v>18</v>
      </c>
      <c r="M909" s="35">
        <v>0</v>
      </c>
      <c r="N909" s="21">
        <v>0</v>
      </c>
      <c r="O909" s="21">
        <f t="shared" si="46"/>
        <v>4</v>
      </c>
      <c r="P909" s="21">
        <v>12</v>
      </c>
      <c r="Q909" s="21">
        <v>11</v>
      </c>
      <c r="R909" s="21">
        <v>0</v>
      </c>
      <c r="S909" s="35">
        <v>0</v>
      </c>
      <c r="T909" s="35">
        <v>23</v>
      </c>
      <c r="U909" s="35">
        <v>0</v>
      </c>
      <c r="V909" s="36">
        <v>0</v>
      </c>
      <c r="W909" s="37">
        <v>1</v>
      </c>
      <c r="X909" s="43"/>
      <c r="Y909" s="43" t="s">
        <v>1009</v>
      </c>
      <c r="Z909" s="43"/>
      <c r="AA909" s="43"/>
      <c r="AB909" s="43"/>
    </row>
    <row r="910" spans="1:28" ht="15.75" thickBot="1" x14ac:dyDescent="0.3">
      <c r="A910" s="64" t="s">
        <v>1001</v>
      </c>
      <c r="B910" s="65"/>
      <c r="C910" s="66"/>
      <c r="D910" s="67"/>
      <c r="E910" s="66"/>
      <c r="F910" s="64"/>
      <c r="G910" s="65"/>
      <c r="H910" s="61">
        <f>SUM(H3:H909)</f>
        <v>69507</v>
      </c>
      <c r="I910" s="60">
        <f>SUM(I3:I909)</f>
        <v>23175</v>
      </c>
      <c r="J910" s="58">
        <f>SUM(J3:J909)</f>
        <v>57155</v>
      </c>
      <c r="K910" s="44">
        <f t="shared" ref="K910:V910" si="47">SUM(K3:K909)</f>
        <v>14324</v>
      </c>
      <c r="L910" s="44">
        <f t="shared" si="47"/>
        <v>7412</v>
      </c>
      <c r="M910" s="13">
        <f t="shared" si="47"/>
        <v>941</v>
      </c>
      <c r="N910" s="44">
        <f t="shared" si="47"/>
        <v>244</v>
      </c>
      <c r="O910" s="44">
        <f t="shared" si="47"/>
        <v>34234</v>
      </c>
      <c r="P910" s="45">
        <f t="shared" si="47"/>
        <v>16756</v>
      </c>
      <c r="Q910" s="45">
        <f t="shared" si="47"/>
        <v>24922</v>
      </c>
      <c r="R910" s="45">
        <f t="shared" si="47"/>
        <v>15477</v>
      </c>
      <c r="S910" s="46">
        <f>SUM(S3:S909)</f>
        <v>22916</v>
      </c>
      <c r="T910" s="46">
        <f>SUM(T3:T909)</f>
        <v>3527</v>
      </c>
      <c r="U910" s="46">
        <f t="shared" si="47"/>
        <v>12516</v>
      </c>
      <c r="V910" s="33">
        <f t="shared" si="47"/>
        <v>18196</v>
      </c>
      <c r="W910" s="56">
        <f>SUM(W3:W909)</f>
        <v>1259</v>
      </c>
      <c r="X910" s="47">
        <f>COUNTA(X3:X909)</f>
        <v>368</v>
      </c>
      <c r="Y910" s="47">
        <f>COUNTA(Y3:Y909)</f>
        <v>350</v>
      </c>
      <c r="Z910" s="47">
        <f t="shared" ref="Z910:AB910" si="48">COUNTA(Z3:Z909)</f>
        <v>45</v>
      </c>
      <c r="AA910" s="47">
        <f t="shared" si="48"/>
        <v>85</v>
      </c>
      <c r="AB910" s="47">
        <f t="shared" si="48"/>
        <v>56</v>
      </c>
    </row>
    <row r="911" spans="1:28" x14ac:dyDescent="0.25">
      <c r="A911" s="68"/>
      <c r="B911" s="69"/>
      <c r="C911" s="66"/>
      <c r="D911" s="70"/>
      <c r="E911" s="66"/>
      <c r="F911" s="68"/>
      <c r="G911" s="69"/>
      <c r="H911" s="62"/>
      <c r="I911" s="58"/>
      <c r="J911" s="58"/>
      <c r="K911" s="77">
        <f>K910+L910+M910+N910+O910</f>
        <v>57155</v>
      </c>
      <c r="L911" s="78"/>
      <c r="M911" s="78"/>
      <c r="N911" s="78"/>
      <c r="O911" s="79"/>
      <c r="P911" s="83">
        <f>Q910+P910+R910</f>
        <v>57155</v>
      </c>
      <c r="Q911" s="84"/>
      <c r="R911" s="85"/>
      <c r="S911" s="89">
        <f>S910+T910+U910+V910</f>
        <v>57155</v>
      </c>
      <c r="T911" s="90"/>
      <c r="U911" s="90"/>
      <c r="V911" s="90"/>
      <c r="W911" s="57"/>
      <c r="X911" s="52">
        <f>+X910+Y910+Z910+AA910+AB910</f>
        <v>904</v>
      </c>
      <c r="Y911" s="52"/>
      <c r="Z911" s="52"/>
      <c r="AA911" s="52"/>
      <c r="AB911" s="52"/>
    </row>
    <row r="912" spans="1:28" ht="15.75" thickBot="1" x14ac:dyDescent="0.3">
      <c r="A912" s="71"/>
      <c r="B912" s="72"/>
      <c r="C912" s="66"/>
      <c r="D912" s="73"/>
      <c r="E912" s="66"/>
      <c r="F912" s="71"/>
      <c r="G912" s="72"/>
      <c r="H912" s="63"/>
      <c r="I912" s="59"/>
      <c r="J912" s="59"/>
      <c r="K912" s="80"/>
      <c r="L912" s="81"/>
      <c r="M912" s="81"/>
      <c r="N912" s="81"/>
      <c r="O912" s="82"/>
      <c r="P912" s="86"/>
      <c r="Q912" s="87"/>
      <c r="R912" s="88"/>
      <c r="S912" s="91"/>
      <c r="T912" s="92"/>
      <c r="U912" s="92"/>
      <c r="V912" s="92"/>
      <c r="W912" s="57"/>
      <c r="X912" t="s">
        <v>1011</v>
      </c>
    </row>
    <row r="918" spans="18:18" x14ac:dyDescent="0.25">
      <c r="R918" s="10"/>
    </row>
  </sheetData>
  <autoFilter ref="A2:AB912" xr:uid="{00000000-0001-0000-0000-000000000000}"/>
  <mergeCells count="14">
    <mergeCell ref="X911:AB911"/>
    <mergeCell ref="W1:AB1"/>
    <mergeCell ref="W910:W912"/>
    <mergeCell ref="A1:J1"/>
    <mergeCell ref="J910:J912"/>
    <mergeCell ref="I910:I912"/>
    <mergeCell ref="H910:H912"/>
    <mergeCell ref="A910:G912"/>
    <mergeCell ref="P1:R1"/>
    <mergeCell ref="S1:V1"/>
    <mergeCell ref="K1:O1"/>
    <mergeCell ref="K911:O912"/>
    <mergeCell ref="P911:R912"/>
    <mergeCell ref="S911:V91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77DE5-E53B-4771-BBAA-9BC5C4F5F488}">
  <dimension ref="A1:D16"/>
  <sheetViews>
    <sheetView workbookViewId="0">
      <selection activeCell="G9" sqref="G9"/>
    </sheetView>
  </sheetViews>
  <sheetFormatPr baseColWidth="10" defaultRowHeight="15" x14ac:dyDescent="0.25"/>
  <cols>
    <col min="1" max="1" width="20.7109375" style="16" customWidth="1"/>
    <col min="2" max="4" width="11.42578125" style="17"/>
    <col min="5" max="16384" width="11.42578125" style="16"/>
  </cols>
  <sheetData>
    <row r="1" spans="1:4" x14ac:dyDescent="0.25">
      <c r="A1" s="93" t="s">
        <v>997</v>
      </c>
      <c r="B1" s="93" t="s">
        <v>998</v>
      </c>
      <c r="C1" s="93"/>
      <c r="D1" s="94" t="s">
        <v>999</v>
      </c>
    </row>
    <row r="2" spans="1:4" x14ac:dyDescent="0.25">
      <c r="A2" s="93"/>
      <c r="B2" s="23" t="s">
        <v>23</v>
      </c>
      <c r="C2" s="23" t="s">
        <v>27</v>
      </c>
      <c r="D2" s="94"/>
    </row>
    <row r="3" spans="1:4" x14ac:dyDescent="0.25">
      <c r="A3" s="22" t="s">
        <v>20</v>
      </c>
      <c r="B3" s="27">
        <v>326</v>
      </c>
      <c r="C3" s="27">
        <v>528</v>
      </c>
      <c r="D3" s="27">
        <f t="shared" ref="D3:D15" si="0">+C3+B3</f>
        <v>854</v>
      </c>
    </row>
    <row r="4" spans="1:4" x14ac:dyDescent="0.25">
      <c r="A4" s="22" t="s">
        <v>32</v>
      </c>
      <c r="B4" s="27">
        <v>2821</v>
      </c>
      <c r="C4" s="27">
        <v>2431</v>
      </c>
      <c r="D4" s="27">
        <f t="shared" si="0"/>
        <v>5252</v>
      </c>
    </row>
    <row r="5" spans="1:4" x14ac:dyDescent="0.25">
      <c r="A5" s="22" t="s">
        <v>146</v>
      </c>
      <c r="B5" s="27">
        <v>2325</v>
      </c>
      <c r="C5" s="27">
        <v>3224</v>
      </c>
      <c r="D5" s="27">
        <f t="shared" si="0"/>
        <v>5549</v>
      </c>
    </row>
    <row r="6" spans="1:4" x14ac:dyDescent="0.25">
      <c r="A6" s="22" t="s">
        <v>200</v>
      </c>
      <c r="B6" s="27">
        <v>3790</v>
      </c>
      <c r="C6" s="27">
        <v>3449</v>
      </c>
      <c r="D6" s="27">
        <f t="shared" si="0"/>
        <v>7239</v>
      </c>
    </row>
    <row r="7" spans="1:4" x14ac:dyDescent="0.25">
      <c r="A7" s="22" t="s">
        <v>340</v>
      </c>
      <c r="B7" s="27">
        <v>5433</v>
      </c>
      <c r="C7" s="27">
        <v>5204</v>
      </c>
      <c r="D7" s="27">
        <f t="shared" si="0"/>
        <v>10637</v>
      </c>
    </row>
    <row r="8" spans="1:4" x14ac:dyDescent="0.25">
      <c r="A8" s="22" t="s">
        <v>507</v>
      </c>
      <c r="B8" s="27">
        <v>1326</v>
      </c>
      <c r="C8" s="27">
        <v>930</v>
      </c>
      <c r="D8" s="27">
        <f t="shared" si="0"/>
        <v>2256</v>
      </c>
    </row>
    <row r="9" spans="1:4" x14ac:dyDescent="0.25">
      <c r="A9" s="22" t="s">
        <v>576</v>
      </c>
      <c r="B9" s="27">
        <v>3711</v>
      </c>
      <c r="C9" s="27">
        <v>1000</v>
      </c>
      <c r="D9" s="27">
        <f t="shared" si="0"/>
        <v>4711</v>
      </c>
    </row>
    <row r="10" spans="1:4" x14ac:dyDescent="0.25">
      <c r="A10" s="22" t="s">
        <v>730</v>
      </c>
      <c r="B10" s="27">
        <v>189</v>
      </c>
      <c r="C10" s="27">
        <v>665</v>
      </c>
      <c r="D10" s="27">
        <f t="shared" si="0"/>
        <v>854</v>
      </c>
    </row>
    <row r="11" spans="1:4" x14ac:dyDescent="0.25">
      <c r="A11" s="22" t="s">
        <v>746</v>
      </c>
      <c r="B11" s="27">
        <v>3071</v>
      </c>
      <c r="C11" s="27">
        <v>894</v>
      </c>
      <c r="D11" s="27">
        <f t="shared" si="0"/>
        <v>3965</v>
      </c>
    </row>
    <row r="12" spans="1:4" x14ac:dyDescent="0.25">
      <c r="A12" s="22" t="s">
        <v>806</v>
      </c>
      <c r="B12" s="27">
        <v>537</v>
      </c>
      <c r="C12" s="27">
        <v>660</v>
      </c>
      <c r="D12" s="27">
        <f t="shared" si="0"/>
        <v>1197</v>
      </c>
    </row>
    <row r="13" spans="1:4" x14ac:dyDescent="0.25">
      <c r="A13" s="22" t="s">
        <v>815</v>
      </c>
      <c r="B13" s="27">
        <v>403</v>
      </c>
      <c r="C13" s="27">
        <v>2462</v>
      </c>
      <c r="D13" s="27">
        <f t="shared" si="0"/>
        <v>2865</v>
      </c>
    </row>
    <row r="14" spans="1:4" x14ac:dyDescent="0.25">
      <c r="A14" s="22" t="s">
        <v>834</v>
      </c>
      <c r="B14" s="27">
        <v>3389</v>
      </c>
      <c r="C14" s="27">
        <v>2826</v>
      </c>
      <c r="D14" s="27">
        <f t="shared" si="0"/>
        <v>6215</v>
      </c>
    </row>
    <row r="15" spans="1:4" x14ac:dyDescent="0.25">
      <c r="A15" s="22" t="s">
        <v>908</v>
      </c>
      <c r="B15" s="27">
        <v>2357</v>
      </c>
      <c r="C15" s="27">
        <v>3204</v>
      </c>
      <c r="D15" s="27">
        <f t="shared" si="0"/>
        <v>5561</v>
      </c>
    </row>
    <row r="16" spans="1:4" x14ac:dyDescent="0.25">
      <c r="A16" s="24" t="s">
        <v>1000</v>
      </c>
      <c r="B16" s="26">
        <f>SUM(B3:B15)</f>
        <v>29678</v>
      </c>
      <c r="C16" s="26">
        <f>SUM(C3:C15)</f>
        <v>27477</v>
      </c>
      <c r="D16" s="26">
        <f>SUM(D3:D15)</f>
        <v>57155</v>
      </c>
    </row>
  </sheetData>
  <mergeCells count="3">
    <mergeCell ref="A1:A2"/>
    <mergeCell ref="B1:C1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RACION EN SITIO</vt:lpstr>
      <vt:lpstr>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SISTEMAS</cp:lastModifiedBy>
  <dcterms:created xsi:type="dcterms:W3CDTF">2021-10-06T02:35:59Z</dcterms:created>
  <dcterms:modified xsi:type="dcterms:W3CDTF">2021-11-17T16:32:10Z</dcterms:modified>
</cp:coreProperties>
</file>